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40" windowWidth="19200" windowHeight="7770"/>
  </bookViews>
  <sheets>
    <sheet name="Regular prices" sheetId="1" r:id="rId1"/>
    <sheet name="MEAL" sheetId="4" r:id="rId2"/>
    <sheet name="Vehicle" sheetId="5" r:id="rId3"/>
    <sheet name="Extra services" sheetId="6" r:id="rId4"/>
  </sheets>
  <definedNames>
    <definedName name="_xlnm._FilterDatabase" localSheetId="0" hidden="1">#REF!</definedName>
  </definedNames>
  <calcPr calcId="145621"/>
</workbook>
</file>

<file path=xl/calcChain.xml><?xml version="1.0" encoding="utf-8"?>
<calcChain xmlns="http://schemas.openxmlformats.org/spreadsheetml/2006/main">
  <c r="C76" i="1" l="1"/>
  <c r="L75" i="1" l="1"/>
  <c r="C75" i="1"/>
  <c r="L73" i="1"/>
  <c r="I74" i="1"/>
  <c r="C74" i="1"/>
  <c r="O73" i="1"/>
  <c r="L74" i="1"/>
  <c r="I73" i="1"/>
  <c r="F73" i="1"/>
  <c r="C73" i="1"/>
  <c r="R72" i="1"/>
  <c r="O72" i="1"/>
  <c r="L72" i="1"/>
  <c r="I72" i="1"/>
  <c r="F72" i="1"/>
  <c r="C72" i="1"/>
  <c r="R71" i="1"/>
  <c r="O71" i="1"/>
  <c r="L71" i="1"/>
  <c r="I71" i="1"/>
  <c r="F71" i="1"/>
  <c r="C71" i="1"/>
</calcChain>
</file>

<file path=xl/comments1.xml><?xml version="1.0" encoding="utf-8"?>
<comments xmlns="http://schemas.openxmlformats.org/spreadsheetml/2006/main">
  <authors>
    <author>Vasyutina Maria</author>
  </authors>
  <commentList>
    <comment ref="C10" authorId="0">
      <text>
        <r>
          <rPr>
            <b/>
            <sz val="9"/>
            <color indexed="81"/>
            <rFont val="Tahoma"/>
            <family val="2"/>
            <charset val="204"/>
          </rPr>
          <t>Vasyutina Maria:</t>
        </r>
        <r>
          <rPr>
            <sz val="9"/>
            <color indexed="81"/>
            <rFont val="Tahoma"/>
            <family val="2"/>
            <charset val="204"/>
          </rPr>
          <t xml:space="preserve">
большая разница между автобусом 12 метров и караван лонг (265%)
</t>
        </r>
      </text>
    </comment>
  </commentList>
</comments>
</file>

<file path=xl/sharedStrings.xml><?xml version="1.0" encoding="utf-8"?>
<sst xmlns="http://schemas.openxmlformats.org/spreadsheetml/2006/main" count="583" uniqueCount="149">
  <si>
    <t>P=Saint-Petersburg</t>
  </si>
  <si>
    <t>T=Tallinn</t>
  </si>
  <si>
    <t>S=Stockholm</t>
  </si>
  <si>
    <t>H=Helsinki</t>
  </si>
  <si>
    <t>Princess Anastasia 2017</t>
  </si>
  <si>
    <t>Routes:</t>
  </si>
  <si>
    <t>T-S-H</t>
  </si>
  <si>
    <t>S-H</t>
  </si>
  <si>
    <t>Departure dates in period 02.04-31.05.2017; 01.10-31.10.2017</t>
  </si>
  <si>
    <t>02.04-31.05.2017; 01.10-31.10.2017</t>
  </si>
  <si>
    <t>Cabin type</t>
  </si>
  <si>
    <t>Suite</t>
  </si>
  <si>
    <t>Deluxe2</t>
  </si>
  <si>
    <t>Deluxe3</t>
  </si>
  <si>
    <t>Commodore</t>
  </si>
  <si>
    <t>A4</t>
  </si>
  <si>
    <t>A2</t>
  </si>
  <si>
    <t>B4</t>
  </si>
  <si>
    <t>B3</t>
  </si>
  <si>
    <t>B2</t>
  </si>
  <si>
    <t>B2V</t>
  </si>
  <si>
    <t>01.07-31.08.2017</t>
  </si>
  <si>
    <t>01.11-30.12.2017</t>
  </si>
  <si>
    <t>Route</t>
  </si>
  <si>
    <t>Fees pp</t>
  </si>
  <si>
    <t>P-H-P</t>
  </si>
  <si>
    <t>P-H</t>
  </si>
  <si>
    <t>H-P</t>
  </si>
  <si>
    <t>T-S</t>
  </si>
  <si>
    <t>Euro per cabin</t>
  </si>
  <si>
    <t>Departure dates in period 01.06-30.06.2017; 01.09-30.09.2017</t>
  </si>
  <si>
    <t>01.06-30.06.2017; 01.09-30.09.2017</t>
  </si>
  <si>
    <t>Drink-voucher with nominal 15 euro = 12 euro</t>
  </si>
  <si>
    <r>
      <rPr>
        <sz val="11"/>
        <color indexed="10"/>
        <rFont val="Calibri"/>
        <family val="2"/>
        <charset val="204"/>
      </rPr>
      <t xml:space="preserve">* </t>
    </r>
    <r>
      <rPr>
        <sz val="11"/>
        <rFont val="Calibri"/>
        <family val="2"/>
        <charset val="204"/>
      </rPr>
      <t>Regular dinner includes beer/wine. </t>
    </r>
  </si>
  <si>
    <t>Dinner</t>
  </si>
  <si>
    <t>Breakfast Deluxe</t>
  </si>
  <si>
    <r>
      <t>SPL package</t>
    </r>
    <r>
      <rPr>
        <b/>
        <sz val="11"/>
        <color indexed="56"/>
        <rFont val="Calibri"/>
        <family val="2"/>
        <charset val="204"/>
      </rPr>
      <t xml:space="preserve"> </t>
    </r>
    <r>
      <rPr>
        <b/>
        <u/>
        <sz val="11"/>
        <color indexed="10"/>
        <rFont val="Calibri"/>
        <family val="2"/>
        <charset val="204"/>
      </rPr>
      <t>with breakfast deluxe</t>
    </r>
  </si>
  <si>
    <t xml:space="preserve">Breakfast </t>
  </si>
  <si>
    <r>
      <t>SPL package</t>
    </r>
    <r>
      <rPr>
        <b/>
        <sz val="11"/>
        <color indexed="56"/>
        <rFont val="Calibri"/>
        <family val="2"/>
        <charset val="204"/>
      </rPr>
      <t xml:space="preserve"> </t>
    </r>
    <r>
      <rPr>
        <b/>
        <u/>
        <sz val="11"/>
        <color indexed="10"/>
        <rFont val="Calibri"/>
        <family val="2"/>
        <charset val="204"/>
      </rPr>
      <t>Standart</t>
    </r>
  </si>
  <si>
    <t>infant 0-6 *</t>
  </si>
  <si>
    <t>children 7-12</t>
  </si>
  <si>
    <t>children 13-17</t>
  </si>
  <si>
    <t>adult</t>
  </si>
  <si>
    <t>Meal type</t>
  </si>
  <si>
    <t>Description</t>
  </si>
  <si>
    <t>Regular offer*</t>
  </si>
  <si>
    <r>
      <t>Princess Anastasia</t>
    </r>
    <r>
      <rPr>
        <b/>
        <sz val="12"/>
        <color indexed="9"/>
        <rFont val="Calibri"/>
        <family val="2"/>
        <charset val="204"/>
      </rPr>
      <t xml:space="preserve"> </t>
    </r>
  </si>
  <si>
    <t>Bicycle</t>
  </si>
  <si>
    <t>Motorcycle, scooter</t>
  </si>
  <si>
    <t>Bus max 14 m long</t>
  </si>
  <si>
    <t>Bus max 13 m long</t>
  </si>
  <si>
    <t>Bus max 12 m long</t>
  </si>
  <si>
    <t>Bus max 11 m long</t>
  </si>
  <si>
    <t>Bus max 10 m long</t>
  </si>
  <si>
    <t>Bus max 9 m long</t>
  </si>
  <si>
    <t>Bus max 8 m long</t>
  </si>
  <si>
    <t>Bus max 7 m long</t>
  </si>
  <si>
    <t>Bus max 6 m long</t>
  </si>
  <si>
    <t>Caravan  long (max 12 m long and max. 2,4 m high)</t>
  </si>
  <si>
    <t>Caravan (6-7 m long and max. 2,4 m high)</t>
  </si>
  <si>
    <t>Large Car (max. 6 m long and max. 2,4 m high)</t>
  </si>
  <si>
    <t>Medium Car (max. 5 m long and max. 2,4 m high)</t>
  </si>
  <si>
    <t>Car (max. 5 m long and max. 1,9 m high)</t>
  </si>
  <si>
    <t>Vehicle type</t>
  </si>
  <si>
    <t>Vehicles on Princess Anastasia</t>
  </si>
  <si>
    <t>Accomodation with pets is possiable just if special cabins</t>
  </si>
  <si>
    <t>Проживание с животными возможно только в специальных каютах.</t>
  </si>
  <si>
    <t>P-T,T-S,S-H,H-P,P-H,</t>
  </si>
  <si>
    <t>Princess Anastasia</t>
  </si>
  <si>
    <t>1 day</t>
  </si>
  <si>
    <t>2 days</t>
  </si>
  <si>
    <t>P-H,T-P,</t>
  </si>
  <si>
    <t>3 days</t>
  </si>
  <si>
    <t>4 days</t>
  </si>
  <si>
    <t>Price, EUR</t>
  </si>
  <si>
    <t>Маршрут / Route</t>
  </si>
  <si>
    <t>Паром / Vessel</t>
  </si>
  <si>
    <t>Провоз животных / PETS</t>
  </si>
  <si>
    <t>min 7 pax</t>
  </si>
  <si>
    <t>от 7 чел.</t>
  </si>
  <si>
    <t>beer</t>
  </si>
  <si>
    <t>Пиво  (Карлсберг, Кофф)  0,5 л.</t>
  </si>
  <si>
    <t>min 1 pax</t>
  </si>
  <si>
    <t>от 1 чел.</t>
  </si>
  <si>
    <t>fruit plate  for 2 persons</t>
  </si>
  <si>
    <t>Фруктовая тарелка на 2 персоны</t>
  </si>
  <si>
    <t>fruit plate for 4 persons</t>
  </si>
  <si>
    <t>Фруктовая тарелка на 4 персоны</t>
  </si>
  <si>
    <t>wine/sparkling wine coupon</t>
  </si>
  <si>
    <t>Вино / шампанское</t>
  </si>
  <si>
    <t>Coffee break 3 (tea/coffee, mineral water, juice, sandwiches)</t>
  </si>
  <si>
    <r>
      <rPr>
        <b/>
        <sz val="11"/>
        <color indexed="8"/>
        <rFont val="Calibri"/>
        <family val="2"/>
        <charset val="204"/>
      </rPr>
      <t>Кофе-брейк 3</t>
    </r>
    <r>
      <rPr>
        <sz val="11"/>
        <color theme="1"/>
        <rFont val="Calibri"/>
        <family val="2"/>
        <charset val="204"/>
        <scheme val="minor"/>
      </rPr>
      <t xml:space="preserve"> (чай/кофе, минеральная вода, сок, сэндвичи)</t>
    </r>
  </si>
  <si>
    <t>Coffee break 2 (tea/coffee, mineral water, juice, pastry)</t>
  </si>
  <si>
    <r>
      <rPr>
        <b/>
        <sz val="11"/>
        <color indexed="8"/>
        <rFont val="Calibri"/>
        <family val="2"/>
        <charset val="204"/>
      </rPr>
      <t>Кофе-брейк 2</t>
    </r>
    <r>
      <rPr>
        <sz val="11"/>
        <color theme="1"/>
        <rFont val="Calibri"/>
        <family val="2"/>
        <charset val="204"/>
        <scheme val="minor"/>
      </rPr>
      <t xml:space="preserve"> (чай/кофе, минеральная вода, сок, выпечка) </t>
    </r>
  </si>
  <si>
    <t>Сoffee break 1 (tea/coffee, mineral water, cookies)</t>
  </si>
  <si>
    <r>
      <rPr>
        <b/>
        <sz val="11"/>
        <color indexed="8"/>
        <rFont val="Calibri"/>
        <family val="2"/>
        <charset val="204"/>
      </rPr>
      <t>Кофе-брейк 1</t>
    </r>
    <r>
      <rPr>
        <sz val="11"/>
        <color theme="1"/>
        <rFont val="Calibri"/>
        <family val="2"/>
        <charset val="204"/>
        <scheme val="minor"/>
      </rPr>
      <t xml:space="preserve"> (чай/кофе, минеральная вода, печенье)</t>
    </r>
  </si>
  <si>
    <t>1 hour / person</t>
  </si>
  <si>
    <t>1 час / чел.</t>
  </si>
  <si>
    <t>Conference hall rental (paper, pen, bottle of mineral water are included)</t>
  </si>
  <si>
    <r>
      <rPr>
        <b/>
        <sz val="11"/>
        <color indexed="8"/>
        <rFont val="Calibri"/>
        <family val="2"/>
        <charset val="204"/>
      </rPr>
      <t>Аренда конференц-зала</t>
    </r>
    <r>
      <rPr>
        <sz val="11"/>
        <color theme="1"/>
        <rFont val="Calibri"/>
        <family val="2"/>
        <charset val="204"/>
        <scheme val="minor"/>
      </rPr>
      <t xml:space="preserve"> (блокнот, ручка, бутылка воды включены в стоимость)</t>
    </r>
  </si>
  <si>
    <t>Remarks</t>
  </si>
  <si>
    <t>Комментарии</t>
  </si>
  <si>
    <t xml:space="preserve">Конференц услуги / Conference services </t>
  </si>
  <si>
    <t>Meal vouchers PRESALE prices 2017 (per person)</t>
  </si>
  <si>
    <t>Meal vouchers ON BOARD prices 2017 (per person)</t>
  </si>
  <si>
    <t>EXTRA SERVICES 2017</t>
  </si>
  <si>
    <t>S-H-PP*-H</t>
  </si>
  <si>
    <t>H-T</t>
  </si>
  <si>
    <t>1-2 legs = 60 euro pp</t>
  </si>
  <si>
    <t>3-4 legs = 100 euro pp</t>
  </si>
  <si>
    <t>“All inclusive” (DRKAI)</t>
  </si>
  <si>
    <t>Price per 2 legs P-H-P dep Fri, H-P-H dep Sat, one-way P-T-S; H-PP-H;T-S-H, S-H-P;),H-P-T, EURO</t>
  </si>
  <si>
    <t>Price per CRUISE (P-P dep Sun,H-P-T-S-H), EURO</t>
  </si>
  <si>
    <t>Price per 3 legs (one-way P-T-S-H, T-S-H-P;   S-H-PP-H ), EURO</t>
  </si>
  <si>
    <t>Price per 1 leg (one-way P-H, S-H, P-T;T-S;H-P departure at Wed and Sat), EURO</t>
  </si>
  <si>
    <t xml:space="preserve">P-P Sun, H-H Sat, </t>
  </si>
  <si>
    <t xml:space="preserve">S-P,P-S,T-H, P-P Fri, H-H Sat, </t>
  </si>
  <si>
    <t>H-T-S-H</t>
  </si>
  <si>
    <t>S-H-P</t>
  </si>
  <si>
    <t>T-S-H-P</t>
  </si>
  <si>
    <t>T-S-H-PP*-H</t>
  </si>
  <si>
    <t>H-P-H</t>
  </si>
  <si>
    <t>H-P-H/T</t>
  </si>
  <si>
    <t>FRIDAY</t>
  </si>
  <si>
    <t>SUNDAY</t>
  </si>
  <si>
    <t>MONDAY</t>
  </si>
  <si>
    <t>WEDNESDAY</t>
  </si>
  <si>
    <t>SATURDAY</t>
  </si>
  <si>
    <t>P-H/T</t>
  </si>
  <si>
    <t>P-H/T-S</t>
  </si>
  <si>
    <t>TUESDAY</t>
  </si>
  <si>
    <t>H-P-H/T-S-H</t>
  </si>
  <si>
    <t>P-H/T-S-H-P</t>
  </si>
  <si>
    <t>H-P-H/T-S</t>
  </si>
  <si>
    <t>P-H/T-S-H</t>
  </si>
  <si>
    <t>H-T-S</t>
  </si>
  <si>
    <t>B2 / F4</t>
  </si>
  <si>
    <t>PP* = overnight onboard in the same cabin class like during cruise (15 euro per person to be paid additionally)</t>
  </si>
  <si>
    <t>Fees</t>
  </si>
  <si>
    <t>Departure in the period 01.11-30.12.2017</t>
  </si>
  <si>
    <t>Departure dates in period 01.07-31.08.2017</t>
  </si>
  <si>
    <t>H-T?</t>
  </si>
  <si>
    <t>PP</t>
  </si>
  <si>
    <t>B2/F4</t>
  </si>
  <si>
    <r>
      <t xml:space="preserve">PP* - Accomodaton onboard to be paid additionally </t>
    </r>
    <r>
      <rPr>
        <b/>
        <sz val="10"/>
        <color rgb="FFC00000"/>
        <rFont val="Calibri"/>
        <family val="2"/>
        <charset val="204"/>
        <scheme val="minor"/>
      </rPr>
      <t>15 euro</t>
    </r>
    <r>
      <rPr>
        <b/>
        <sz val="10"/>
        <color indexed="8"/>
        <rFont val="Calibri"/>
        <family val="2"/>
        <charset val="204"/>
        <scheme val="minor"/>
      </rPr>
      <t xml:space="preserve"> per person. Comissionable accordingly to the agreement.</t>
    </r>
  </si>
  <si>
    <t>H-PP*-H</t>
  </si>
  <si>
    <r>
      <t>H-PP*-H</t>
    </r>
    <r>
      <rPr>
        <sz val="9"/>
        <color rgb="FFFF0000"/>
        <rFont val="Calibri"/>
        <family val="2"/>
        <charset val="204"/>
        <scheme val="minor"/>
      </rPr>
      <t xml:space="preserve"> </t>
    </r>
  </si>
  <si>
    <t>Ticket per pax **</t>
  </si>
  <si>
    <t>Ticket per pax ** - Deck ticket without place, cabin can be purchased additionally.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</si>
</sst>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[$€-2]\ * #,##0_-;\-[$€-2]\ * #,##0_-;_-[$€-2]\ * &quot;-&quot;??_-;_-@_-"/>
    <numFmt numFmtId="165" formatCode="#,##0\ [$€-1]"/>
    <numFmt numFmtId="166" formatCode="#,##0.0\ [$€-1]"/>
  </numFmts>
  <fonts count="5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indexed="8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theme="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name val="Calibri"/>
      <family val="2"/>
      <charset val="204"/>
    </font>
    <font>
      <b/>
      <u/>
      <sz val="11"/>
      <color theme="1"/>
      <name val="Calibri"/>
      <family val="2"/>
      <charset val="204"/>
      <scheme val="minor"/>
    </font>
    <font>
      <b/>
      <u/>
      <sz val="11"/>
      <color rgb="FFFF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u/>
      <sz val="11"/>
      <color indexed="1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i/>
      <sz val="11"/>
      <color rgb="FF000000"/>
      <name val="Calibri"/>
      <family val="2"/>
      <charset val="204"/>
    </font>
    <font>
      <b/>
      <u/>
      <sz val="12"/>
      <color theme="0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rgb="FFC00000"/>
      <name val="Calibri"/>
      <family val="2"/>
      <charset val="204"/>
    </font>
    <font>
      <sz val="10"/>
      <name val="Calibri"/>
      <family val="2"/>
      <charset val="204"/>
    </font>
    <font>
      <b/>
      <sz val="10"/>
      <name val="Calibri"/>
      <family val="2"/>
      <charset val="204"/>
    </font>
    <font>
      <b/>
      <sz val="11"/>
      <color theme="0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0"/>
      <color rgb="FF000000"/>
      <name val="Calibri"/>
      <family val="2"/>
      <charset val="204"/>
    </font>
    <font>
      <u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9"/>
      <color indexed="8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sz val="10"/>
      <color rgb="FFC00000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</font>
    <font>
      <sz val="11"/>
      <color rgb="FFFF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0"/>
      <color rgb="FFC00000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2" fillId="0" borderId="0"/>
    <xf numFmtId="0" fontId="5" fillId="0" borderId="0"/>
    <xf numFmtId="0" fontId="5" fillId="0" borderId="0"/>
    <xf numFmtId="0" fontId="11" fillId="0" borderId="0"/>
    <xf numFmtId="9" fontId="46" fillId="0" borderId="0" applyFont="0" applyFill="0" applyBorder="0" applyAlignment="0" applyProtection="0"/>
  </cellStyleXfs>
  <cellXfs count="264">
    <xf numFmtId="0" fontId="0" fillId="0" borderId="0" xfId="0"/>
    <xf numFmtId="0" fontId="0" fillId="0" borderId="0" xfId="0"/>
    <xf numFmtId="0" fontId="7" fillId="0" borderId="3" xfId="3" applyFont="1" applyFill="1" applyBorder="1" applyAlignment="1">
      <alignment vertical="center"/>
    </xf>
    <xf numFmtId="0" fontId="9" fillId="0" borderId="3" xfId="3" applyFont="1" applyFill="1" applyBorder="1" applyAlignment="1">
      <alignment vertical="center"/>
    </xf>
    <xf numFmtId="0" fontId="9" fillId="0" borderId="5" xfId="3" applyFont="1" applyFill="1" applyBorder="1" applyAlignment="1">
      <alignment vertical="center"/>
    </xf>
    <xf numFmtId="0" fontId="7" fillId="0" borderId="7" xfId="3" applyFont="1" applyFill="1" applyBorder="1" applyAlignment="1">
      <alignment vertical="center"/>
    </xf>
    <xf numFmtId="0" fontId="6" fillId="0" borderId="0" xfId="3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164" fontId="3" fillId="0" borderId="8" xfId="0" applyNumberFormat="1" applyFont="1" applyFill="1" applyBorder="1" applyAlignment="1">
      <alignment horizontal="right" vertical="center" wrapText="1"/>
    </xf>
    <xf numFmtId="164" fontId="3" fillId="0" borderId="4" xfId="0" applyNumberFormat="1" applyFont="1" applyFill="1" applyBorder="1" applyAlignment="1">
      <alignment horizontal="right" vertical="center" wrapText="1"/>
    </xf>
    <xf numFmtId="164" fontId="3" fillId="0" borderId="6" xfId="0" applyNumberFormat="1" applyFont="1" applyFill="1" applyBorder="1" applyAlignment="1">
      <alignment horizontal="righ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vertical="center"/>
    </xf>
    <xf numFmtId="164" fontId="3" fillId="0" borderId="12" xfId="0" applyNumberFormat="1" applyFont="1" applyFill="1" applyBorder="1" applyAlignment="1">
      <alignment horizontal="right" vertical="center" wrapText="1"/>
    </xf>
    <xf numFmtId="164" fontId="3" fillId="0" borderId="10" xfId="0" applyNumberFormat="1" applyFont="1" applyFill="1" applyBorder="1" applyAlignment="1">
      <alignment horizontal="right" vertical="center" wrapText="1"/>
    </xf>
    <xf numFmtId="164" fontId="3" fillId="0" borderId="11" xfId="0" applyNumberFormat="1" applyFont="1" applyFill="1" applyBorder="1" applyAlignment="1">
      <alignment horizontal="right" vertical="center" wrapText="1"/>
    </xf>
    <xf numFmtId="0" fontId="10" fillId="0" borderId="21" xfId="0" applyFont="1" applyFill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0" fontId="0" fillId="0" borderId="3" xfId="0" applyBorder="1"/>
    <xf numFmtId="0" fontId="0" fillId="0" borderId="0" xfId="0" applyBorder="1" applyAlignment="1">
      <alignment horizontal="left"/>
    </xf>
    <xf numFmtId="0" fontId="9" fillId="0" borderId="0" xfId="3" applyFont="1" applyFill="1" applyBorder="1" applyAlignment="1">
      <alignment vertical="center"/>
    </xf>
    <xf numFmtId="0" fontId="9" fillId="0" borderId="0" xfId="3" applyFont="1" applyFill="1" applyBorder="1" applyAlignment="1">
      <alignment vertical="center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vertical="center"/>
    </xf>
    <xf numFmtId="0" fontId="13" fillId="0" borderId="0" xfId="0" applyFont="1" applyBorder="1" applyAlignment="1">
      <alignment vertical="center" wrapText="1"/>
    </xf>
    <xf numFmtId="0" fontId="14" fillId="0" borderId="23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14" fillId="0" borderId="24" xfId="0" applyFont="1" applyBorder="1" applyAlignment="1">
      <alignment vertical="center" wrapText="1"/>
    </xf>
    <xf numFmtId="0" fontId="15" fillId="0" borderId="25" xfId="0" applyFont="1" applyBorder="1" applyAlignment="1">
      <alignment horizontal="left" vertical="center" wrapText="1"/>
    </xf>
    <xf numFmtId="0" fontId="15" fillId="0" borderId="26" xfId="0" applyFont="1" applyBorder="1" applyAlignment="1">
      <alignment horizontal="left" vertical="center" wrapText="1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14" fillId="0" borderId="16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8" fillId="0" borderId="16" xfId="0" applyFont="1" applyBorder="1" applyAlignment="1">
      <alignment vertical="center" wrapText="1"/>
    </xf>
    <xf numFmtId="0" fontId="14" fillId="0" borderId="15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19" fillId="0" borderId="13" xfId="0" applyFont="1" applyBorder="1" applyAlignment="1">
      <alignment vertical="center"/>
    </xf>
    <xf numFmtId="165" fontId="20" fillId="0" borderId="28" xfId="0" applyNumberFormat="1" applyFont="1" applyBorder="1" applyAlignment="1">
      <alignment horizontal="center" vertical="center" wrapText="1"/>
    </xf>
    <xf numFmtId="166" fontId="20" fillId="0" borderId="26" xfId="0" applyNumberFormat="1" applyFont="1" applyBorder="1" applyAlignment="1">
      <alignment horizontal="center" vertical="center" wrapText="1"/>
    </xf>
    <xf numFmtId="165" fontId="20" fillId="0" borderId="25" xfId="0" applyNumberFormat="1" applyFont="1" applyBorder="1" applyAlignment="1">
      <alignment horizontal="center" vertical="center" wrapText="1"/>
    </xf>
    <xf numFmtId="0" fontId="20" fillId="0" borderId="28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165" fontId="20" fillId="0" borderId="21" xfId="0" applyNumberFormat="1" applyFont="1" applyBorder="1" applyAlignment="1">
      <alignment horizontal="center" vertical="center" wrapText="1"/>
    </xf>
    <xf numFmtId="166" fontId="20" fillId="0" borderId="0" xfId="0" applyNumberFormat="1" applyFont="1" applyBorder="1" applyAlignment="1">
      <alignment horizontal="center" vertical="center" wrapText="1"/>
    </xf>
    <xf numFmtId="165" fontId="20" fillId="0" borderId="17" xfId="0" applyNumberFormat="1" applyFont="1" applyBorder="1" applyAlignment="1">
      <alignment horizontal="center" vertical="center" wrapText="1"/>
    </xf>
    <xf numFmtId="0" fontId="20" fillId="0" borderId="17" xfId="0" applyFont="1" applyBorder="1" applyAlignment="1">
      <alignment vertical="center" wrapText="1"/>
    </xf>
    <xf numFmtId="0" fontId="18" fillId="0" borderId="17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0" fillId="0" borderId="16" xfId="0" applyBorder="1" applyAlignment="1">
      <alignment vertical="center"/>
    </xf>
    <xf numFmtId="165" fontId="20" fillId="0" borderId="29" xfId="0" applyNumberFormat="1" applyFont="1" applyBorder="1" applyAlignment="1">
      <alignment horizontal="center" vertical="center" wrapText="1"/>
    </xf>
    <xf numFmtId="166" fontId="20" fillId="0" borderId="30" xfId="0" applyNumberFormat="1" applyFont="1" applyBorder="1" applyAlignment="1">
      <alignment horizontal="center" vertical="center" wrapText="1"/>
    </xf>
    <xf numFmtId="165" fontId="20" fillId="0" borderId="31" xfId="0" applyNumberFormat="1" applyFont="1" applyBorder="1" applyAlignment="1">
      <alignment horizontal="center" vertical="center" wrapText="1"/>
    </xf>
    <xf numFmtId="0" fontId="20" fillId="0" borderId="31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165" fontId="20" fillId="0" borderId="19" xfId="0" applyNumberFormat="1" applyFont="1" applyBorder="1" applyAlignment="1">
      <alignment horizontal="center" vertical="center" wrapText="1"/>
    </xf>
    <xf numFmtId="166" fontId="20" fillId="0" borderId="9" xfId="0" applyNumberFormat="1" applyFont="1" applyBorder="1" applyAlignment="1">
      <alignment horizontal="center" vertical="center" wrapText="1"/>
    </xf>
    <xf numFmtId="165" fontId="20" fillId="0" borderId="23" xfId="0" applyNumberFormat="1" applyFont="1" applyBorder="1" applyAlignment="1">
      <alignment horizontal="center" vertical="center" wrapText="1"/>
    </xf>
    <xf numFmtId="0" fontId="20" fillId="0" borderId="23" xfId="0" applyFont="1" applyBorder="1" applyAlignment="1">
      <alignment vertical="center" wrapText="1"/>
    </xf>
    <xf numFmtId="0" fontId="23" fillId="4" borderId="28" xfId="0" applyFont="1" applyFill="1" applyBorder="1" applyAlignment="1">
      <alignment vertical="center" wrapText="1"/>
    </xf>
    <xf numFmtId="0" fontId="23" fillId="4" borderId="26" xfId="0" applyFont="1" applyFill="1" applyBorder="1" applyAlignment="1">
      <alignment vertical="center" wrapText="1"/>
    </xf>
    <xf numFmtId="0" fontId="23" fillId="4" borderId="25" xfId="0" applyFont="1" applyFill="1" applyBorder="1" applyAlignment="1">
      <alignment vertical="center" wrapText="1"/>
    </xf>
    <xf numFmtId="0" fontId="24" fillId="4" borderId="25" xfId="0" applyFont="1" applyFill="1" applyBorder="1" applyAlignment="1">
      <alignment vertical="center" wrapText="1"/>
    </xf>
    <xf numFmtId="0" fontId="24" fillId="4" borderId="28" xfId="0" applyFont="1" applyFill="1" applyBorder="1" applyAlignment="1">
      <alignment vertical="center" wrapText="1"/>
    </xf>
    <xf numFmtId="166" fontId="20" fillId="0" borderId="19" xfId="0" applyNumberFormat="1" applyFont="1" applyBorder="1" applyAlignment="1">
      <alignment horizontal="center" vertical="center" wrapText="1"/>
    </xf>
    <xf numFmtId="0" fontId="15" fillId="0" borderId="23" xfId="0" applyFont="1" applyBorder="1" applyAlignment="1">
      <alignment vertical="center" wrapText="1"/>
    </xf>
    <xf numFmtId="0" fontId="15" fillId="0" borderId="19" xfId="0" applyFont="1" applyBorder="1" applyAlignment="1">
      <alignment vertical="center" wrapText="1"/>
    </xf>
    <xf numFmtId="166" fontId="20" fillId="0" borderId="29" xfId="0" applyNumberFormat="1" applyFont="1" applyBorder="1" applyAlignment="1">
      <alignment horizontal="center" vertical="center" wrapText="1"/>
    </xf>
    <xf numFmtId="0" fontId="15" fillId="0" borderId="31" xfId="0" applyFont="1" applyBorder="1" applyAlignment="1">
      <alignment vertical="center" wrapText="1"/>
    </xf>
    <xf numFmtId="166" fontId="20" fillId="0" borderId="28" xfId="0" applyNumberFormat="1" applyFont="1" applyBorder="1" applyAlignment="1">
      <alignment horizontal="center" vertical="center" wrapText="1"/>
    </xf>
    <xf numFmtId="0" fontId="15" fillId="0" borderId="25" xfId="0" applyFont="1" applyBorder="1" applyAlignment="1">
      <alignment vertical="center" wrapText="1"/>
    </xf>
    <xf numFmtId="0" fontId="23" fillId="4" borderId="27" xfId="0" applyFont="1" applyFill="1" applyBorder="1" applyAlignment="1">
      <alignment vertical="center" wrapText="1"/>
    </xf>
    <xf numFmtId="0" fontId="23" fillId="4" borderId="13" xfId="0" applyFont="1" applyFill="1" applyBorder="1" applyAlignment="1">
      <alignment vertical="center" wrapText="1"/>
    </xf>
    <xf numFmtId="0" fontId="24" fillId="4" borderId="13" xfId="0" applyFont="1" applyFill="1" applyBorder="1" applyAlignment="1">
      <alignment vertical="center" wrapText="1"/>
    </xf>
    <xf numFmtId="0" fontId="23" fillId="4" borderId="18" xfId="0" applyFont="1" applyFill="1" applyBorder="1" applyAlignment="1">
      <alignment vertical="center" wrapText="1"/>
    </xf>
    <xf numFmtId="0" fontId="23" fillId="4" borderId="15" xfId="0" applyFont="1" applyFill="1" applyBorder="1" applyAlignment="1">
      <alignment vertical="center" wrapText="1"/>
    </xf>
    <xf numFmtId="0" fontId="24" fillId="4" borderId="15" xfId="0" applyFont="1" applyFill="1" applyBorder="1" applyAlignment="1">
      <alignment vertical="center" wrapText="1"/>
    </xf>
    <xf numFmtId="0" fontId="24" fillId="4" borderId="18" xfId="0" applyFont="1" applyFill="1" applyBorder="1" applyAlignment="1">
      <alignment vertical="center" wrapText="1"/>
    </xf>
    <xf numFmtId="0" fontId="13" fillId="0" borderId="17" xfId="0" applyFont="1" applyBorder="1" applyAlignment="1">
      <alignment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 wrapText="1"/>
    </xf>
    <xf numFmtId="1" fontId="20" fillId="0" borderId="5" xfId="0" applyNumberFormat="1" applyFont="1" applyFill="1" applyBorder="1" applyAlignment="1">
      <alignment horizontal="center" vertical="center" wrapText="1"/>
    </xf>
    <xf numFmtId="0" fontId="0" fillId="0" borderId="9" xfId="0" applyBorder="1"/>
    <xf numFmtId="0" fontId="20" fillId="0" borderId="34" xfId="0" applyFont="1" applyFill="1" applyBorder="1" applyAlignment="1">
      <alignment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center" vertical="center" wrapText="1"/>
    </xf>
    <xf numFmtId="1" fontId="20" fillId="0" borderId="3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20" fillId="0" borderId="36" xfId="0" applyFont="1" applyFill="1" applyBorder="1" applyAlignment="1">
      <alignment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 vertical="center" wrapText="1"/>
    </xf>
    <xf numFmtId="1" fontId="20" fillId="0" borderId="7" xfId="0" applyNumberFormat="1" applyFont="1" applyFill="1" applyBorder="1" applyAlignment="1">
      <alignment horizontal="center" vertical="center" wrapText="1"/>
    </xf>
    <xf numFmtId="0" fontId="20" fillId="0" borderId="38" xfId="0" applyFont="1" applyFill="1" applyBorder="1" applyAlignment="1">
      <alignment vertical="center" wrapText="1"/>
    </xf>
    <xf numFmtId="0" fontId="20" fillId="7" borderId="4" xfId="0" applyFont="1" applyFill="1" applyBorder="1" applyAlignment="1">
      <alignment horizontal="center" vertical="center" wrapText="1"/>
    </xf>
    <xf numFmtId="0" fontId="20" fillId="7" borderId="35" xfId="0" applyFont="1" applyFill="1" applyBorder="1" applyAlignment="1">
      <alignment horizontal="center" vertical="center" wrapText="1"/>
    </xf>
    <xf numFmtId="1" fontId="20" fillId="7" borderId="3" xfId="0" applyNumberFormat="1" applyFont="1" applyFill="1" applyBorder="1" applyAlignment="1">
      <alignment horizontal="center" vertical="center" wrapText="1"/>
    </xf>
    <xf numFmtId="0" fontId="20" fillId="7" borderId="36" xfId="0" applyFont="1" applyFill="1" applyBorder="1" applyAlignment="1">
      <alignment vertical="center" wrapText="1"/>
    </xf>
    <xf numFmtId="0" fontId="20" fillId="7" borderId="2" xfId="0" applyFont="1" applyFill="1" applyBorder="1" applyAlignment="1">
      <alignment horizontal="center" vertical="center" wrapText="1"/>
    </xf>
    <xf numFmtId="0" fontId="20" fillId="7" borderId="39" xfId="0" applyFont="1" applyFill="1" applyBorder="1" applyAlignment="1">
      <alignment horizontal="center" vertical="center" wrapText="1"/>
    </xf>
    <xf numFmtId="1" fontId="20" fillId="7" borderId="1" xfId="0" applyNumberFormat="1" applyFont="1" applyFill="1" applyBorder="1" applyAlignment="1">
      <alignment horizontal="center" vertical="center" wrapText="1"/>
    </xf>
    <xf numFmtId="0" fontId="0" fillId="0" borderId="14" xfId="0" applyBorder="1"/>
    <xf numFmtId="0" fontId="20" fillId="7" borderId="40" xfId="0" applyFont="1" applyFill="1" applyBorder="1" applyAlignment="1">
      <alignment vertical="center" wrapText="1"/>
    </xf>
    <xf numFmtId="0" fontId="27" fillId="0" borderId="0" xfId="0" applyFont="1" applyAlignment="1">
      <alignment horizontal="left" vertical="center"/>
    </xf>
    <xf numFmtId="0" fontId="28" fillId="8" borderId="6" xfId="0" applyFont="1" applyFill="1" applyBorder="1" applyAlignment="1">
      <alignment horizontal="left" vertical="center" wrapText="1"/>
    </xf>
    <xf numFmtId="0" fontId="29" fillId="8" borderId="33" xfId="0" applyFont="1" applyFill="1" applyBorder="1" applyAlignment="1">
      <alignment horizontal="left" vertical="center" wrapText="1"/>
    </xf>
    <xf numFmtId="0" fontId="29" fillId="8" borderId="5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29" fillId="8" borderId="2" xfId="0" applyFont="1" applyFill="1" applyBorder="1" applyAlignment="1">
      <alignment horizontal="left" vertical="center" wrapText="1"/>
    </xf>
    <xf numFmtId="0" fontId="29" fillId="8" borderId="39" xfId="0" applyFont="1" applyFill="1" applyBorder="1" applyAlignment="1">
      <alignment horizontal="left" vertical="center" wrapText="1"/>
    </xf>
    <xf numFmtId="0" fontId="29" fillId="8" borderId="1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0" fillId="0" borderId="0" xfId="0" applyAlignment="1">
      <alignment horizontal="left"/>
    </xf>
    <xf numFmtId="0" fontId="31" fillId="5" borderId="28" xfId="0" applyFont="1" applyFill="1" applyBorder="1" applyAlignment="1">
      <alignment horizontal="left" vertical="center" wrapText="1"/>
    </xf>
    <xf numFmtId="0" fontId="27" fillId="0" borderId="0" xfId="0" applyFont="1"/>
    <xf numFmtId="0" fontId="33" fillId="0" borderId="0" xfId="0" applyFont="1" applyFill="1" applyBorder="1" applyAlignment="1">
      <alignment horizontal="center" vertical="center" wrapText="1"/>
    </xf>
    <xf numFmtId="1" fontId="33" fillId="0" borderId="0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vertical="center" wrapText="1"/>
    </xf>
    <xf numFmtId="0" fontId="34" fillId="0" borderId="0" xfId="0" applyFont="1" applyFill="1" applyBorder="1"/>
    <xf numFmtId="0" fontId="35" fillId="0" borderId="0" xfId="0" applyFont="1" applyFill="1" applyBorder="1"/>
    <xf numFmtId="0" fontId="1" fillId="0" borderId="4" xfId="0" applyFont="1" applyBorder="1" applyAlignment="1">
      <alignment horizontal="center"/>
    </xf>
    <xf numFmtId="0" fontId="34" fillId="0" borderId="20" xfId="0" applyFont="1" applyBorder="1"/>
    <xf numFmtId="0" fontId="0" fillId="0" borderId="1" xfId="0" applyBorder="1"/>
    <xf numFmtId="0" fontId="34" fillId="0" borderId="41" xfId="0" applyFont="1" applyBorder="1"/>
    <xf numFmtId="0" fontId="1" fillId="8" borderId="28" xfId="0" applyFont="1" applyFill="1" applyBorder="1" applyAlignment="1">
      <alignment horizontal="center" vertical="center" wrapText="1"/>
    </xf>
    <xf numFmtId="0" fontId="1" fillId="8" borderId="28" xfId="0" applyFont="1" applyFill="1" applyBorder="1" applyAlignment="1">
      <alignment vertical="center" wrapText="1"/>
    </xf>
    <xf numFmtId="0" fontId="0" fillId="0" borderId="34" xfId="0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165" fontId="1" fillId="0" borderId="5" xfId="0" applyNumberFormat="1" applyFont="1" applyBorder="1" applyAlignment="1">
      <alignment horizontal="center" vertical="center"/>
    </xf>
    <xf numFmtId="0" fontId="0" fillId="9" borderId="34" xfId="0" applyFill="1" applyBorder="1" applyAlignment="1">
      <alignment horizontal="left" vertical="center" wrapText="1"/>
    </xf>
    <xf numFmtId="0" fontId="1" fillId="9" borderId="34" xfId="0" applyFont="1" applyFill="1" applyBorder="1" applyAlignment="1">
      <alignment horizontal="left" vertical="center" wrapText="1"/>
    </xf>
    <xf numFmtId="0" fontId="0" fillId="0" borderId="36" xfId="0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0" fontId="0" fillId="9" borderId="36" xfId="0" applyFill="1" applyBorder="1" applyAlignment="1">
      <alignment horizontal="left" vertical="center" wrapText="1"/>
    </xf>
    <xf numFmtId="0" fontId="1" fillId="9" borderId="36" xfId="0" applyFont="1" applyFill="1" applyBorder="1" applyAlignment="1">
      <alignment horizontal="left" vertical="center" wrapText="1"/>
    </xf>
    <xf numFmtId="166" fontId="1" fillId="0" borderId="3" xfId="0" applyNumberFormat="1" applyFont="1" applyBorder="1" applyAlignment="1">
      <alignment horizontal="center" vertical="center"/>
    </xf>
    <xf numFmtId="0" fontId="0" fillId="0" borderId="36" xfId="0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0" fillId="0" borderId="40" xfId="0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0" fontId="0" fillId="0" borderId="40" xfId="0" applyBorder="1" applyAlignment="1">
      <alignment horizontal="left" vertical="center" wrapText="1"/>
    </xf>
    <xf numFmtId="0" fontId="1" fillId="8" borderId="18" xfId="0" applyFont="1" applyFill="1" applyBorder="1" applyAlignment="1">
      <alignment horizontal="center" vertical="center" wrapText="1"/>
    </xf>
    <xf numFmtId="0" fontId="15" fillId="0" borderId="27" xfId="0" applyFont="1" applyBorder="1" applyAlignment="1">
      <alignment horizontal="left" vertical="center"/>
    </xf>
    <xf numFmtId="0" fontId="15" fillId="0" borderId="26" xfId="0" applyFont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center"/>
    </xf>
    <xf numFmtId="0" fontId="35" fillId="0" borderId="0" xfId="0" applyFont="1"/>
    <xf numFmtId="0" fontId="39" fillId="0" borderId="3" xfId="0" applyFont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0" fontId="35" fillId="0" borderId="3" xfId="0" applyFont="1" applyBorder="1" applyAlignment="1">
      <alignment horizontal="left" vertical="center"/>
    </xf>
    <xf numFmtId="0" fontId="35" fillId="0" borderId="5" xfId="0" applyFont="1" applyBorder="1" applyAlignment="1">
      <alignment horizontal="left" vertical="center"/>
    </xf>
    <xf numFmtId="0" fontId="8" fillId="0" borderId="3" xfId="3" applyFont="1" applyFill="1" applyBorder="1" applyAlignment="1">
      <alignment vertical="center" wrapText="1"/>
    </xf>
    <xf numFmtId="0" fontId="40" fillId="0" borderId="3" xfId="0" applyFont="1" applyBorder="1" applyAlignment="1">
      <alignment horizontal="left" vertical="center"/>
    </xf>
    <xf numFmtId="0" fontId="35" fillId="0" borderId="3" xfId="0" applyFont="1" applyFill="1" applyBorder="1" applyAlignment="1">
      <alignment horizontal="left" vertical="center"/>
    </xf>
    <xf numFmtId="0" fontId="40" fillId="0" borderId="5" xfId="0" applyFont="1" applyBorder="1" applyAlignment="1">
      <alignment horizontal="left" vertical="center"/>
    </xf>
    <xf numFmtId="0" fontId="41" fillId="0" borderId="4" xfId="0" applyFont="1" applyBorder="1" applyAlignment="1">
      <alignment horizontal="left" vertical="center"/>
    </xf>
    <xf numFmtId="0" fontId="41" fillId="0" borderId="6" xfId="0" applyFont="1" applyBorder="1" applyAlignment="1">
      <alignment horizontal="left" vertical="center"/>
    </xf>
    <xf numFmtId="0" fontId="39" fillId="0" borderId="7" xfId="0" applyFont="1" applyBorder="1" applyAlignment="1">
      <alignment horizontal="left" vertical="center"/>
    </xf>
    <xf numFmtId="0" fontId="41" fillId="0" borderId="8" xfId="0" applyFont="1" applyBorder="1" applyAlignment="1">
      <alignment horizontal="left" vertical="center"/>
    </xf>
    <xf numFmtId="0" fontId="37" fillId="0" borderId="43" xfId="3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vertical="center"/>
    </xf>
    <xf numFmtId="0" fontId="35" fillId="0" borderId="0" xfId="0" applyFont="1" applyFill="1"/>
    <xf numFmtId="0" fontId="6" fillId="0" borderId="42" xfId="3" applyFont="1" applyFill="1" applyBorder="1" applyAlignment="1">
      <alignment vertical="center" wrapText="1"/>
    </xf>
    <xf numFmtId="0" fontId="41" fillId="0" borderId="2" xfId="0" applyFont="1" applyBorder="1" applyAlignment="1">
      <alignment horizontal="left" vertical="center"/>
    </xf>
    <xf numFmtId="0" fontId="41" fillId="0" borderId="22" xfId="0" applyFont="1" applyBorder="1" applyAlignment="1">
      <alignment horizontal="left" vertical="center"/>
    </xf>
    <xf numFmtId="0" fontId="6" fillId="0" borderId="44" xfId="3" applyFont="1" applyFill="1" applyBorder="1" applyAlignment="1">
      <alignment vertical="center" wrapText="1"/>
    </xf>
    <xf numFmtId="0" fontId="37" fillId="0" borderId="45" xfId="3" applyFont="1" applyFill="1" applyBorder="1" applyAlignment="1">
      <alignment horizontal="center" vertical="center" wrapText="1"/>
    </xf>
    <xf numFmtId="0" fontId="35" fillId="0" borderId="42" xfId="0" applyFont="1" applyBorder="1" applyAlignment="1">
      <alignment horizontal="left" vertical="center"/>
    </xf>
    <xf numFmtId="0" fontId="41" fillId="0" borderId="43" xfId="0" applyFont="1" applyBorder="1" applyAlignment="1">
      <alignment horizontal="left" vertical="center"/>
    </xf>
    <xf numFmtId="0" fontId="8" fillId="0" borderId="0" xfId="3" applyFont="1" applyFill="1" applyBorder="1" applyAlignment="1">
      <alignment vertical="center" wrapText="1"/>
    </xf>
    <xf numFmtId="0" fontId="41" fillId="0" borderId="6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left" vertical="center"/>
    </xf>
    <xf numFmtId="0" fontId="0" fillId="0" borderId="0" xfId="0"/>
    <xf numFmtId="164" fontId="3" fillId="10" borderId="8" xfId="0" applyNumberFormat="1" applyFont="1" applyFill="1" applyBorder="1" applyAlignment="1">
      <alignment horizontal="left" vertical="center" wrapText="1"/>
    </xf>
    <xf numFmtId="164" fontId="3" fillId="10" borderId="4" xfId="0" applyNumberFormat="1" applyFont="1" applyFill="1" applyBorder="1" applyAlignment="1">
      <alignment horizontal="left" vertical="center" wrapText="1"/>
    </xf>
    <xf numFmtId="0" fontId="44" fillId="0" borderId="0" xfId="0" applyFont="1"/>
    <xf numFmtId="0" fontId="0" fillId="0" borderId="0" xfId="0"/>
    <xf numFmtId="0" fontId="7" fillId="0" borderId="7" xfId="3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7" fillId="0" borderId="3" xfId="3" applyFont="1" applyFill="1" applyBorder="1" applyAlignment="1">
      <alignment horizontal="left" vertical="center"/>
    </xf>
    <xf numFmtId="164" fontId="3" fillId="0" borderId="4" xfId="0" applyNumberFormat="1" applyFont="1" applyFill="1" applyBorder="1" applyAlignment="1">
      <alignment horizontal="left" vertical="center" wrapText="1"/>
    </xf>
    <xf numFmtId="0" fontId="8" fillId="0" borderId="3" xfId="3" applyFont="1" applyFill="1" applyBorder="1" applyAlignment="1">
      <alignment horizontal="left" vertical="center"/>
    </xf>
    <xf numFmtId="0" fontId="9" fillId="0" borderId="3" xfId="3" applyFont="1" applyFill="1" applyBorder="1" applyAlignment="1">
      <alignment horizontal="left" vertical="center"/>
    </xf>
    <xf numFmtId="0" fontId="9" fillId="0" borderId="5" xfId="3" applyFont="1" applyFill="1" applyBorder="1" applyAlignment="1">
      <alignment horizontal="left" vertical="center"/>
    </xf>
    <xf numFmtId="164" fontId="42" fillId="0" borderId="4" xfId="0" applyNumberFormat="1" applyFont="1" applyFill="1" applyBorder="1" applyAlignment="1">
      <alignment horizontal="left" vertical="center" wrapText="1"/>
    </xf>
    <xf numFmtId="0" fontId="45" fillId="2" borderId="0" xfId="0" applyFont="1" applyFill="1" applyBorder="1" applyAlignment="1">
      <alignment vertical="center"/>
    </xf>
    <xf numFmtId="0" fontId="0" fillId="9" borderId="0" xfId="0" applyFill="1"/>
    <xf numFmtId="0" fontId="43" fillId="0" borderId="3" xfId="3" applyFont="1" applyFill="1" applyBorder="1" applyAlignment="1">
      <alignment horizontal="left" vertical="center" wrapText="1"/>
    </xf>
    <xf numFmtId="0" fontId="50" fillId="4" borderId="13" xfId="0" applyFont="1" applyFill="1" applyBorder="1" applyAlignment="1">
      <alignment vertical="center" wrapText="1"/>
    </xf>
    <xf numFmtId="166" fontId="51" fillId="0" borderId="28" xfId="0" applyNumberFormat="1" applyFont="1" applyBorder="1" applyAlignment="1">
      <alignment horizontal="center" vertical="center" wrapText="1"/>
    </xf>
    <xf numFmtId="166" fontId="51" fillId="0" borderId="29" xfId="0" applyNumberFormat="1" applyFont="1" applyBorder="1" applyAlignment="1">
      <alignment horizontal="center" vertical="center" wrapText="1"/>
    </xf>
    <xf numFmtId="166" fontId="51" fillId="0" borderId="19" xfId="0" applyNumberFormat="1" applyFont="1" applyBorder="1" applyAlignment="1">
      <alignment horizontal="center" vertical="center" wrapText="1"/>
    </xf>
    <xf numFmtId="166" fontId="50" fillId="4" borderId="28" xfId="0" applyNumberFormat="1" applyFont="1" applyFill="1" applyBorder="1" applyAlignment="1">
      <alignment vertical="center" wrapText="1"/>
    </xf>
    <xf numFmtId="166" fontId="51" fillId="0" borderId="21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horizontal="left" vertical="center"/>
    </xf>
    <xf numFmtId="1" fontId="51" fillId="0" borderId="3" xfId="0" applyNumberFormat="1" applyFont="1" applyFill="1" applyBorder="1" applyAlignment="1">
      <alignment horizontal="center" vertical="center" wrapText="1"/>
    </xf>
    <xf numFmtId="1" fontId="51" fillId="7" borderId="3" xfId="0" applyNumberFormat="1" applyFont="1" applyFill="1" applyBorder="1" applyAlignment="1">
      <alignment horizontal="center" vertical="center" wrapText="1"/>
    </xf>
    <xf numFmtId="9" fontId="0" fillId="0" borderId="0" xfId="5" applyFont="1"/>
    <xf numFmtId="0" fontId="47" fillId="0" borderId="0" xfId="0" applyFont="1" applyBorder="1"/>
    <xf numFmtId="1" fontId="51" fillId="0" borderId="7" xfId="0" applyNumberFormat="1" applyFont="1" applyFill="1" applyBorder="1" applyAlignment="1">
      <alignment horizontal="center" vertical="center" wrapText="1"/>
    </xf>
    <xf numFmtId="0" fontId="54" fillId="0" borderId="3" xfId="3" applyFont="1" applyFill="1" applyBorder="1" applyAlignment="1">
      <alignment vertical="center"/>
    </xf>
    <xf numFmtId="0" fontId="55" fillId="0" borderId="0" xfId="0" applyFont="1"/>
    <xf numFmtId="0" fontId="56" fillId="0" borderId="21" xfId="0" applyFont="1" applyFill="1" applyBorder="1" applyAlignment="1">
      <alignment vertical="center"/>
    </xf>
    <xf numFmtId="0" fontId="0" fillId="0" borderId="0" xfId="0" applyFill="1"/>
    <xf numFmtId="0" fontId="39" fillId="0" borderId="7" xfId="0" applyFont="1" applyFill="1" applyBorder="1" applyAlignment="1">
      <alignment horizontal="left" vertical="center"/>
    </xf>
    <xf numFmtId="0" fontId="41" fillId="0" borderId="8" xfId="0" applyFont="1" applyFill="1" applyBorder="1" applyAlignment="1">
      <alignment horizontal="left" vertical="center"/>
    </xf>
    <xf numFmtId="0" fontId="41" fillId="0" borderId="4" xfId="0" applyFont="1" applyFill="1" applyBorder="1" applyAlignment="1">
      <alignment horizontal="left" vertical="center"/>
    </xf>
    <xf numFmtId="0" fontId="35" fillId="0" borderId="1" xfId="0" applyFont="1" applyFill="1" applyBorder="1" applyAlignment="1">
      <alignment horizontal="left" vertical="center"/>
    </xf>
    <xf numFmtId="0" fontId="41" fillId="0" borderId="2" xfId="0" applyFont="1" applyFill="1" applyBorder="1" applyAlignment="1">
      <alignment horizontal="left" vertical="center"/>
    </xf>
    <xf numFmtId="0" fontId="35" fillId="0" borderId="5" xfId="0" applyFont="1" applyFill="1" applyBorder="1" applyAlignment="1">
      <alignment horizontal="left" vertical="center"/>
    </xf>
    <xf numFmtId="0" fontId="39" fillId="0" borderId="3" xfId="0" applyFont="1" applyFill="1" applyBorder="1" applyAlignment="1">
      <alignment horizontal="left" vertical="center"/>
    </xf>
    <xf numFmtId="0" fontId="40" fillId="0" borderId="3" xfId="0" applyFont="1" applyFill="1" applyBorder="1" applyAlignment="1">
      <alignment horizontal="left" vertical="center"/>
    </xf>
    <xf numFmtId="0" fontId="40" fillId="0" borderId="5" xfId="0" applyFont="1" applyFill="1" applyBorder="1" applyAlignment="1">
      <alignment horizontal="left" vertical="center"/>
    </xf>
    <xf numFmtId="0" fontId="35" fillId="0" borderId="1" xfId="0" applyFont="1" applyBorder="1" applyAlignment="1">
      <alignment horizontal="left" vertical="center"/>
    </xf>
    <xf numFmtId="0" fontId="37" fillId="0" borderId="43" xfId="3" applyFont="1" applyFill="1" applyBorder="1" applyAlignment="1">
      <alignment horizontal="center" vertical="center" wrapText="1"/>
    </xf>
    <xf numFmtId="0" fontId="37" fillId="0" borderId="42" xfId="3" applyFont="1" applyFill="1" applyBorder="1" applyAlignment="1">
      <alignment horizontal="center" vertical="center" wrapText="1"/>
    </xf>
    <xf numFmtId="0" fontId="37" fillId="0" borderId="43" xfId="3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5" fillId="6" borderId="27" xfId="0" applyFont="1" applyFill="1" applyBorder="1" applyAlignment="1">
      <alignment horizontal="left" vertical="center" wrapText="1"/>
    </xf>
    <xf numFmtId="0" fontId="15" fillId="6" borderId="26" xfId="0" applyFont="1" applyFill="1" applyBorder="1" applyAlignment="1">
      <alignment horizontal="left" vertical="center" wrapText="1"/>
    </xf>
    <xf numFmtId="0" fontId="15" fillId="6" borderId="25" xfId="0" applyFont="1" applyFill="1" applyBorder="1" applyAlignment="1">
      <alignment horizontal="left" vertical="center" wrapText="1"/>
    </xf>
    <xf numFmtId="0" fontId="15" fillId="0" borderId="27" xfId="0" applyFont="1" applyBorder="1" applyAlignment="1">
      <alignment horizontal="left" vertical="center" wrapText="1"/>
    </xf>
    <xf numFmtId="0" fontId="15" fillId="0" borderId="26" xfId="0" applyFont="1" applyBorder="1" applyAlignment="1">
      <alignment horizontal="left" vertical="center" wrapText="1"/>
    </xf>
    <xf numFmtId="0" fontId="15" fillId="0" borderId="25" xfId="0" applyFont="1" applyBorder="1" applyAlignment="1">
      <alignment horizontal="left" vertical="center" wrapText="1"/>
    </xf>
    <xf numFmtId="0" fontId="25" fillId="5" borderId="27" xfId="0" applyFont="1" applyFill="1" applyBorder="1" applyAlignment="1">
      <alignment horizontal="left" vertical="center" wrapText="1"/>
    </xf>
    <xf numFmtId="0" fontId="25" fillId="5" borderId="26" xfId="0" applyFont="1" applyFill="1" applyBorder="1" applyAlignment="1">
      <alignment horizontal="left" vertical="center" wrapText="1"/>
    </xf>
    <xf numFmtId="0" fontId="25" fillId="5" borderId="25" xfId="0" applyFont="1" applyFill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0" fontId="15" fillId="0" borderId="18" xfId="0" applyFont="1" applyBorder="1" applyAlignment="1">
      <alignment vertical="center" wrapText="1"/>
    </xf>
    <xf numFmtId="0" fontId="15" fillId="0" borderId="32" xfId="0" applyFont="1" applyBorder="1" applyAlignment="1">
      <alignment vertical="center" wrapText="1"/>
    </xf>
    <xf numFmtId="0" fontId="15" fillId="0" borderId="21" xfId="0" applyFont="1" applyBorder="1" applyAlignment="1">
      <alignment vertical="center" wrapText="1"/>
    </xf>
    <xf numFmtId="0" fontId="15" fillId="0" borderId="19" xfId="0" applyFont="1" applyBorder="1" applyAlignment="1">
      <alignment vertical="center" wrapText="1"/>
    </xf>
    <xf numFmtId="0" fontId="32" fillId="6" borderId="27" xfId="0" applyFont="1" applyFill="1" applyBorder="1" applyAlignment="1">
      <alignment horizontal="left" vertical="center"/>
    </xf>
    <xf numFmtId="0" fontId="32" fillId="6" borderId="26" xfId="0" applyFont="1" applyFill="1" applyBorder="1" applyAlignment="1">
      <alignment horizontal="left" vertical="center"/>
    </xf>
    <xf numFmtId="0" fontId="32" fillId="6" borderId="25" xfId="0" applyFont="1" applyFill="1" applyBorder="1" applyAlignment="1">
      <alignment horizontal="left" vertical="center"/>
    </xf>
    <xf numFmtId="0" fontId="30" fillId="8" borderId="18" xfId="0" applyFont="1" applyFill="1" applyBorder="1" applyAlignment="1">
      <alignment horizontal="left" vertical="center" wrapText="1"/>
    </xf>
    <xf numFmtId="0" fontId="30" fillId="8" borderId="19" xfId="0" applyFont="1" applyFill="1" applyBorder="1" applyAlignment="1">
      <alignment horizontal="left" vertical="center" wrapText="1"/>
    </xf>
    <xf numFmtId="0" fontId="31" fillId="5" borderId="27" xfId="0" applyFont="1" applyFill="1" applyBorder="1" applyAlignment="1">
      <alignment horizontal="center" vertical="center" wrapText="1"/>
    </xf>
    <xf numFmtId="0" fontId="31" fillId="5" borderId="26" xfId="0" applyFont="1" applyFill="1" applyBorder="1" applyAlignment="1">
      <alignment horizontal="center" vertical="center" wrapText="1"/>
    </xf>
    <xf numFmtId="0" fontId="31" fillId="5" borderId="25" xfId="0" applyFont="1" applyFill="1" applyBorder="1" applyAlignment="1">
      <alignment horizontal="center" vertical="center" wrapText="1"/>
    </xf>
    <xf numFmtId="0" fontId="32" fillId="6" borderId="27" xfId="0" applyFont="1" applyFill="1" applyBorder="1" applyAlignment="1">
      <alignment horizontal="left" vertical="center" wrapText="1"/>
    </xf>
    <xf numFmtId="0" fontId="32" fillId="6" borderId="26" xfId="0" applyFont="1" applyFill="1" applyBorder="1" applyAlignment="1">
      <alignment horizontal="left" vertical="center" wrapText="1"/>
    </xf>
    <xf numFmtId="0" fontId="0" fillId="0" borderId="35" xfId="0" applyBorder="1" applyAlignment="1">
      <alignment horizontal="left" wrapText="1"/>
    </xf>
    <xf numFmtId="0" fontId="12" fillId="5" borderId="27" xfId="0" applyFont="1" applyFill="1" applyBorder="1" applyAlignment="1">
      <alignment horizontal="left" vertical="center"/>
    </xf>
    <xf numFmtId="0" fontId="12" fillId="5" borderId="26" xfId="0" applyFont="1" applyFill="1" applyBorder="1" applyAlignment="1">
      <alignment horizontal="left" vertical="center"/>
    </xf>
    <xf numFmtId="0" fontId="12" fillId="5" borderId="25" xfId="0" applyFont="1" applyFill="1" applyBorder="1" applyAlignment="1">
      <alignment horizontal="left" vertical="center"/>
    </xf>
    <xf numFmtId="0" fontId="1" fillId="8" borderId="27" xfId="0" applyFont="1" applyFill="1" applyBorder="1" applyAlignment="1">
      <alignment horizontal="center" vertical="center"/>
    </xf>
    <xf numFmtId="0" fontId="1" fillId="8" borderId="25" xfId="0" applyFont="1" applyFill="1" applyBorder="1" applyAlignment="1">
      <alignment horizontal="center" vertical="center"/>
    </xf>
    <xf numFmtId="0" fontId="0" fillId="0" borderId="39" xfId="0" applyBorder="1" applyAlignment="1">
      <alignment horizontal="left" wrapText="1"/>
    </xf>
    <xf numFmtId="0" fontId="0" fillId="0" borderId="14" xfId="0" applyFont="1" applyFill="1" applyBorder="1" applyAlignment="1">
      <alignment vertical="center" wrapText="1"/>
    </xf>
    <xf numFmtId="0" fontId="10" fillId="0" borderId="18" xfId="0" applyFont="1" applyFill="1" applyBorder="1" applyAlignment="1">
      <alignment vertical="center"/>
    </xf>
    <xf numFmtId="0" fontId="6" fillId="0" borderId="14" xfId="3" applyFont="1" applyFill="1" applyBorder="1" applyAlignment="1">
      <alignment horizontal="left" vertical="center" wrapText="1"/>
    </xf>
    <xf numFmtId="0" fontId="0" fillId="0" borderId="14" xfId="0" applyFill="1" applyBorder="1"/>
    <xf numFmtId="0" fontId="0" fillId="0" borderId="0" xfId="0" applyFill="1" applyBorder="1"/>
    <xf numFmtId="0" fontId="55" fillId="0" borderId="0" xfId="0" applyFont="1" applyFill="1" applyBorder="1"/>
    <xf numFmtId="0" fontId="0" fillId="0" borderId="9" xfId="0" applyFill="1" applyBorder="1"/>
    <xf numFmtId="164" fontId="3" fillId="0" borderId="6" xfId="0" applyNumberFormat="1" applyFont="1" applyFill="1" applyBorder="1" applyAlignment="1">
      <alignment horizontal="left" vertical="center" wrapText="1"/>
    </xf>
  </cellXfs>
  <cellStyles count="6">
    <cellStyle name="Обычный" xfId="0" builtinId="0"/>
    <cellStyle name="Обычный 2" xfId="1"/>
    <cellStyle name="Обычный 2 2" xfId="4"/>
    <cellStyle name="Обычный 3" xfId="2"/>
    <cellStyle name="Обычный 4" xfId="3"/>
    <cellStyle name="Процентный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79</xdr:row>
      <xdr:rowOff>171450</xdr:rowOff>
    </xdr:from>
    <xdr:to>
      <xdr:col>6</xdr:col>
      <xdr:colOff>47625</xdr:colOff>
      <xdr:row>83</xdr:row>
      <xdr:rowOff>118298</xdr:rowOff>
    </xdr:to>
    <xdr:pic>
      <xdr:nvPicPr>
        <xdr:cNvPr id="8" name="Рисунок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0975" y="18535650"/>
          <a:ext cx="2609850" cy="7088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9"/>
  <sheetViews>
    <sheetView tabSelected="1" zoomScaleNormal="100" workbookViewId="0">
      <selection activeCell="B1" sqref="B1"/>
    </sheetView>
  </sheetViews>
  <sheetFormatPr defaultRowHeight="15" x14ac:dyDescent="0.25"/>
  <cols>
    <col min="1" max="1" width="2.28515625" customWidth="1"/>
    <col min="2" max="2" width="10.7109375" customWidth="1"/>
    <col min="3" max="3" width="7.7109375" bestFit="1" customWidth="1"/>
    <col min="4" max="4" width="2.28515625" customWidth="1"/>
    <col min="5" max="5" width="10.42578125" bestFit="1" customWidth="1"/>
    <col min="6" max="6" width="7.7109375" bestFit="1" customWidth="1"/>
    <col min="7" max="7" width="2.28515625" customWidth="1"/>
    <col min="8" max="8" width="10.28515625" bestFit="1" customWidth="1"/>
    <col min="10" max="10" width="2.28515625" style="1" customWidth="1"/>
    <col min="11" max="11" width="10.28515625" bestFit="1" customWidth="1"/>
    <col min="13" max="13" width="2.28515625" customWidth="1"/>
    <col min="14" max="14" width="10.28515625" bestFit="1" customWidth="1"/>
    <col min="15" max="15" width="7.7109375" bestFit="1" customWidth="1"/>
    <col min="16" max="16" width="2.28515625" customWidth="1"/>
    <col min="17" max="17" width="10.42578125" bestFit="1" customWidth="1"/>
    <col min="18" max="18" width="7.7109375" bestFit="1" customWidth="1"/>
    <col min="19" max="19" width="2.28515625" customWidth="1"/>
    <col min="20" max="20" width="14.140625" bestFit="1" customWidth="1"/>
    <col min="21" max="21" width="6.85546875" bestFit="1" customWidth="1"/>
    <col min="22" max="22" width="2.28515625" customWidth="1"/>
  </cols>
  <sheetData>
    <row r="1" spans="1:22" s="179" customFormat="1" ht="31.5" x14ac:dyDescent="0.5">
      <c r="B1" s="189" t="s">
        <v>4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</row>
    <row r="2" spans="1:22" s="150" customFormat="1" ht="12" x14ac:dyDescent="0.2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5"/>
    </row>
    <row r="3" spans="1:22" x14ac:dyDescent="0.25">
      <c r="B3" s="1" t="s">
        <v>0</v>
      </c>
      <c r="C3" s="1"/>
      <c r="D3" s="1"/>
      <c r="E3" s="1"/>
      <c r="F3" s="1"/>
      <c r="G3" s="1"/>
      <c r="H3" s="1"/>
      <c r="I3" s="1"/>
      <c r="K3" s="1"/>
      <c r="L3" s="1"/>
      <c r="M3" s="1"/>
      <c r="N3" s="1"/>
      <c r="O3" s="1"/>
      <c r="P3" s="1"/>
      <c r="Q3" s="1"/>
      <c r="R3" s="1"/>
    </row>
    <row r="4" spans="1:22" x14ac:dyDescent="0.25">
      <c r="B4" s="1" t="s">
        <v>1</v>
      </c>
      <c r="C4" s="1"/>
      <c r="D4" s="1"/>
      <c r="E4" s="1"/>
      <c r="F4" s="1"/>
      <c r="G4" s="1"/>
      <c r="H4" s="1"/>
      <c r="I4" s="1"/>
      <c r="K4" s="1"/>
      <c r="L4" s="1"/>
      <c r="M4" s="1"/>
      <c r="N4" s="1"/>
      <c r="O4" s="1"/>
      <c r="P4" s="1"/>
      <c r="Q4" s="1"/>
      <c r="R4" s="1"/>
    </row>
    <row r="5" spans="1:22" x14ac:dyDescent="0.25">
      <c r="B5" s="1" t="s">
        <v>2</v>
      </c>
      <c r="C5" s="1"/>
      <c r="D5" s="1"/>
      <c r="E5" s="1"/>
      <c r="F5" s="1"/>
      <c r="G5" s="1"/>
      <c r="H5" s="1"/>
      <c r="I5" s="1"/>
      <c r="K5" s="1"/>
      <c r="L5" s="1"/>
      <c r="M5" s="1"/>
      <c r="N5" s="1"/>
      <c r="O5" s="1"/>
      <c r="P5" s="1"/>
      <c r="Q5" s="1"/>
      <c r="R5" s="1"/>
    </row>
    <row r="6" spans="1:22" x14ac:dyDescent="0.25">
      <c r="B6" s="1" t="s">
        <v>3</v>
      </c>
      <c r="C6" s="1"/>
      <c r="D6" s="1"/>
      <c r="E6" s="1"/>
      <c r="F6" s="1"/>
      <c r="G6" s="1"/>
      <c r="H6" s="1"/>
      <c r="I6" s="1"/>
      <c r="K6" s="1"/>
      <c r="L6" s="1"/>
      <c r="M6" s="1"/>
      <c r="N6" s="1"/>
      <c r="O6" s="1"/>
      <c r="P6" s="1"/>
      <c r="Q6" s="1"/>
      <c r="R6" s="1"/>
    </row>
    <row r="7" spans="1:22" x14ac:dyDescent="0.25">
      <c r="B7" s="1" t="s">
        <v>137</v>
      </c>
      <c r="C7" s="1"/>
      <c r="D7" s="1"/>
      <c r="E7" s="1"/>
      <c r="F7" s="1"/>
      <c r="G7" s="1"/>
      <c r="H7" s="1"/>
      <c r="I7" s="1"/>
      <c r="K7" s="1"/>
      <c r="L7" s="1"/>
      <c r="M7" s="1"/>
      <c r="N7" s="1"/>
      <c r="O7" s="1"/>
      <c r="P7" s="1"/>
      <c r="Q7" s="1"/>
      <c r="R7" s="1"/>
    </row>
    <row r="8" spans="1:22" s="180" customFormat="1" ht="15.75" thickBot="1" x14ac:dyDescent="0.3"/>
    <row r="9" spans="1:22" ht="15.75" thickBot="1" x14ac:dyDescent="0.3">
      <c r="B9" s="219" t="s">
        <v>5</v>
      </c>
      <c r="C9" s="220"/>
      <c r="D9" s="149"/>
      <c r="E9" s="219" t="s">
        <v>5</v>
      </c>
      <c r="F9" s="220"/>
      <c r="G9" s="149"/>
      <c r="H9" s="219" t="s">
        <v>5</v>
      </c>
      <c r="I9" s="220"/>
      <c r="J9" s="149"/>
      <c r="K9" s="219" t="s">
        <v>5</v>
      </c>
      <c r="L9" s="220"/>
      <c r="M9" s="149"/>
      <c r="N9" s="219" t="s">
        <v>5</v>
      </c>
      <c r="O9" s="220"/>
      <c r="P9" s="149"/>
      <c r="Q9" s="219" t="s">
        <v>5</v>
      </c>
      <c r="R9" s="220"/>
      <c r="S9" s="150"/>
      <c r="T9" s="219" t="s">
        <v>5</v>
      </c>
      <c r="U9" s="220"/>
    </row>
    <row r="10" spans="1:22" s="207" customFormat="1" ht="15.75" thickBot="1" x14ac:dyDescent="0.3">
      <c r="B10" s="208" t="s">
        <v>132</v>
      </c>
      <c r="C10" s="209" t="s">
        <v>124</v>
      </c>
      <c r="D10" s="152"/>
      <c r="E10" s="157" t="s">
        <v>119</v>
      </c>
      <c r="F10" s="210" t="s">
        <v>125</v>
      </c>
      <c r="G10" s="152"/>
      <c r="H10" s="157" t="s">
        <v>129</v>
      </c>
      <c r="I10" s="210" t="s">
        <v>124</v>
      </c>
      <c r="J10" s="152"/>
      <c r="K10" s="211" t="s">
        <v>27</v>
      </c>
      <c r="L10" s="212" t="s">
        <v>126</v>
      </c>
      <c r="M10" s="152"/>
      <c r="N10" s="157" t="s">
        <v>25</v>
      </c>
      <c r="O10" s="210" t="s">
        <v>123</v>
      </c>
      <c r="P10" s="152"/>
      <c r="Q10" s="157" t="s">
        <v>26</v>
      </c>
      <c r="R10" s="210" t="s">
        <v>123</v>
      </c>
      <c r="S10" s="165"/>
      <c r="T10" s="213" t="s">
        <v>107</v>
      </c>
      <c r="U10" s="174" t="s">
        <v>125</v>
      </c>
    </row>
    <row r="11" spans="1:22" s="207" customFormat="1" ht="15.75" thickBot="1" x14ac:dyDescent="0.3">
      <c r="B11" s="214" t="s">
        <v>120</v>
      </c>
      <c r="C11" s="210" t="s">
        <v>125</v>
      </c>
      <c r="D11" s="152"/>
      <c r="E11" s="157" t="s">
        <v>106</v>
      </c>
      <c r="F11" s="210" t="s">
        <v>130</v>
      </c>
      <c r="G11" s="152"/>
      <c r="H11" s="155" t="s">
        <v>145</v>
      </c>
      <c r="I11" s="210" t="s">
        <v>126</v>
      </c>
      <c r="J11" s="152"/>
      <c r="K11" s="157" t="s">
        <v>26</v>
      </c>
      <c r="L11" s="210" t="s">
        <v>124</v>
      </c>
      <c r="M11" s="152"/>
      <c r="N11" s="215" t="s">
        <v>121</v>
      </c>
      <c r="O11" s="210" t="s">
        <v>127</v>
      </c>
      <c r="P11" s="152"/>
      <c r="Q11" s="213" t="s">
        <v>27</v>
      </c>
      <c r="R11" s="174" t="s">
        <v>127</v>
      </c>
      <c r="S11" s="165"/>
      <c r="T11" s="165"/>
      <c r="U11" s="165"/>
    </row>
    <row r="12" spans="1:22" s="207" customFormat="1" ht="15.75" thickBot="1" x14ac:dyDescent="0.3">
      <c r="B12" s="215" t="s">
        <v>131</v>
      </c>
      <c r="C12" s="210" t="s">
        <v>127</v>
      </c>
      <c r="D12" s="152"/>
      <c r="E12" s="213" t="s">
        <v>134</v>
      </c>
      <c r="F12" s="174" t="s">
        <v>124</v>
      </c>
      <c r="G12" s="152"/>
      <c r="H12" s="155" t="s">
        <v>6</v>
      </c>
      <c r="I12" s="210" t="s">
        <v>125</v>
      </c>
      <c r="J12" s="152"/>
      <c r="K12" s="157" t="s">
        <v>128</v>
      </c>
      <c r="L12" s="210" t="s">
        <v>124</v>
      </c>
      <c r="M12" s="152"/>
      <c r="N12" s="213" t="s">
        <v>122</v>
      </c>
      <c r="O12" s="174" t="s">
        <v>127</v>
      </c>
      <c r="P12" s="152"/>
      <c r="Q12" s="152"/>
      <c r="R12" s="152"/>
      <c r="S12" s="165"/>
      <c r="T12" s="165"/>
      <c r="U12" s="165"/>
    </row>
    <row r="13" spans="1:22" s="207" customFormat="1" ht="15.75" thickBot="1" x14ac:dyDescent="0.3">
      <c r="B13" s="215" t="s">
        <v>133</v>
      </c>
      <c r="C13" s="210" t="s">
        <v>127</v>
      </c>
      <c r="D13" s="152"/>
      <c r="E13" s="152"/>
      <c r="F13" s="152"/>
      <c r="G13" s="152"/>
      <c r="H13" s="213" t="s">
        <v>118</v>
      </c>
      <c r="I13" s="174" t="s">
        <v>130</v>
      </c>
      <c r="J13" s="152"/>
      <c r="K13" s="157" t="s">
        <v>7</v>
      </c>
      <c r="L13" s="210" t="s">
        <v>130</v>
      </c>
      <c r="M13" s="152"/>
      <c r="N13" s="152"/>
      <c r="O13" s="152"/>
      <c r="P13" s="152"/>
      <c r="Q13" s="152"/>
      <c r="R13" s="152"/>
      <c r="S13" s="165"/>
      <c r="T13" s="165"/>
      <c r="U13" s="165"/>
    </row>
    <row r="14" spans="1:22" s="207" customFormat="1" ht="15.75" thickBot="1" x14ac:dyDescent="0.3">
      <c r="B14" s="215" t="s">
        <v>117</v>
      </c>
      <c r="C14" s="210" t="s">
        <v>125</v>
      </c>
      <c r="D14" s="152"/>
      <c r="E14" s="152"/>
      <c r="F14" s="152"/>
      <c r="G14" s="152"/>
      <c r="J14" s="152"/>
      <c r="K14" s="213" t="s">
        <v>28</v>
      </c>
      <c r="L14" s="174" t="s">
        <v>125</v>
      </c>
      <c r="M14" s="152"/>
      <c r="N14" s="152"/>
      <c r="O14" s="152"/>
      <c r="P14" s="152"/>
      <c r="Q14" s="152"/>
      <c r="R14" s="152"/>
      <c r="S14" s="165"/>
      <c r="T14" s="165"/>
      <c r="U14" s="165"/>
    </row>
    <row r="15" spans="1:22" s="207" customFormat="1" ht="15.75" thickBot="1" x14ac:dyDescent="0.3">
      <c r="B15" s="216" t="s">
        <v>135</v>
      </c>
      <c r="C15" s="174" t="s">
        <v>125</v>
      </c>
      <c r="D15" s="152"/>
      <c r="E15" s="152"/>
      <c r="F15" s="152"/>
      <c r="G15" s="152"/>
      <c r="H15" s="165"/>
      <c r="I15" s="165"/>
      <c r="J15" s="152"/>
      <c r="M15" s="152"/>
      <c r="N15" s="152"/>
      <c r="O15" s="152"/>
      <c r="P15" s="152"/>
      <c r="Q15" s="152"/>
      <c r="R15" s="152"/>
      <c r="S15" s="165"/>
      <c r="T15" s="165"/>
      <c r="U15" s="165"/>
    </row>
    <row r="16" spans="1:22" s="150" customFormat="1" ht="12" x14ac:dyDescent="0.2">
      <c r="A16" s="164"/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5"/>
    </row>
    <row r="17" spans="2:21" ht="16.5" thickBot="1" x14ac:dyDescent="0.3">
      <c r="B17" s="221" t="s">
        <v>8</v>
      </c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</row>
    <row r="18" spans="2:21" ht="30.75" thickBot="1" x14ac:dyDescent="0.3">
      <c r="B18" s="166" t="s">
        <v>10</v>
      </c>
      <c r="C18" s="218" t="s">
        <v>29</v>
      </c>
      <c r="D18" s="256"/>
      <c r="E18" s="166" t="s">
        <v>10</v>
      </c>
      <c r="F18" s="218" t="s">
        <v>29</v>
      </c>
      <c r="G18" s="256"/>
      <c r="H18" s="166" t="s">
        <v>10</v>
      </c>
      <c r="I18" s="218" t="s">
        <v>29</v>
      </c>
      <c r="J18" s="257"/>
      <c r="K18" s="166" t="s">
        <v>10</v>
      </c>
      <c r="L18" s="218" t="s">
        <v>29</v>
      </c>
      <c r="M18" s="257"/>
      <c r="N18" s="166" t="s">
        <v>10</v>
      </c>
      <c r="O18" s="218" t="s">
        <v>29</v>
      </c>
      <c r="P18" s="258"/>
      <c r="Q18" s="166" t="s">
        <v>10</v>
      </c>
      <c r="R18" s="218" t="s">
        <v>29</v>
      </c>
      <c r="S18" s="259"/>
      <c r="T18" s="166" t="s">
        <v>10</v>
      </c>
      <c r="U18" s="218" t="s">
        <v>29</v>
      </c>
    </row>
    <row r="19" spans="2:21" ht="18.75" x14ac:dyDescent="0.25">
      <c r="B19" s="5" t="s">
        <v>11</v>
      </c>
      <c r="C19" s="8">
        <v>858</v>
      </c>
      <c r="D19" s="260"/>
      <c r="E19" s="5" t="s">
        <v>11</v>
      </c>
      <c r="F19" s="8">
        <v>729</v>
      </c>
      <c r="G19" s="260"/>
      <c r="H19" s="5" t="s">
        <v>11</v>
      </c>
      <c r="I19" s="8">
        <v>515</v>
      </c>
      <c r="J19" s="16"/>
      <c r="K19" s="5" t="s">
        <v>11</v>
      </c>
      <c r="L19" s="13">
        <v>300</v>
      </c>
      <c r="M19" s="16"/>
      <c r="N19" s="5" t="s">
        <v>11</v>
      </c>
      <c r="O19" s="8">
        <v>714</v>
      </c>
      <c r="P19" s="182"/>
      <c r="Q19" s="5" t="s">
        <v>11</v>
      </c>
      <c r="R19" s="8">
        <v>428</v>
      </c>
      <c r="S19" s="260"/>
      <c r="T19" s="181" t="s">
        <v>11</v>
      </c>
      <c r="U19" s="177"/>
    </row>
    <row r="20" spans="2:21" ht="18.75" x14ac:dyDescent="0.25">
      <c r="B20" s="2" t="s">
        <v>12</v>
      </c>
      <c r="C20" s="9">
        <v>556</v>
      </c>
      <c r="D20" s="260"/>
      <c r="E20" s="2" t="s">
        <v>12</v>
      </c>
      <c r="F20" s="9">
        <v>473</v>
      </c>
      <c r="G20" s="260"/>
      <c r="H20" s="2" t="s">
        <v>12</v>
      </c>
      <c r="I20" s="9">
        <v>334</v>
      </c>
      <c r="J20" s="16"/>
      <c r="K20" s="2" t="s">
        <v>12</v>
      </c>
      <c r="L20" s="14">
        <v>195</v>
      </c>
      <c r="M20" s="16"/>
      <c r="N20" s="2" t="s">
        <v>12</v>
      </c>
      <c r="O20" s="9">
        <v>469</v>
      </c>
      <c r="P20" s="182"/>
      <c r="Q20" s="2" t="s">
        <v>12</v>
      </c>
      <c r="R20" s="9">
        <v>281</v>
      </c>
      <c r="S20" s="260"/>
      <c r="T20" s="183" t="s">
        <v>12</v>
      </c>
      <c r="U20" s="178"/>
    </row>
    <row r="21" spans="2:21" ht="18.75" x14ac:dyDescent="0.25">
      <c r="B21" s="2" t="s">
        <v>13</v>
      </c>
      <c r="C21" s="9">
        <v>660</v>
      </c>
      <c r="D21" s="260"/>
      <c r="E21" s="2" t="s">
        <v>13</v>
      </c>
      <c r="F21" s="9">
        <v>561</v>
      </c>
      <c r="G21" s="260"/>
      <c r="H21" s="2" t="s">
        <v>13</v>
      </c>
      <c r="I21" s="9">
        <v>396</v>
      </c>
      <c r="J21" s="16"/>
      <c r="K21" s="2" t="s">
        <v>13</v>
      </c>
      <c r="L21" s="14">
        <v>231</v>
      </c>
      <c r="M21" s="16"/>
      <c r="N21" s="2" t="s">
        <v>13</v>
      </c>
      <c r="O21" s="9">
        <v>549</v>
      </c>
      <c r="P21" s="182"/>
      <c r="Q21" s="2" t="s">
        <v>13</v>
      </c>
      <c r="R21" s="9">
        <v>329</v>
      </c>
      <c r="S21" s="260"/>
      <c r="T21" s="183" t="s">
        <v>13</v>
      </c>
      <c r="U21" s="178"/>
    </row>
    <row r="22" spans="2:21" ht="18.75" x14ac:dyDescent="0.25">
      <c r="B22" s="185" t="s">
        <v>14</v>
      </c>
      <c r="C22" s="9">
        <v>484</v>
      </c>
      <c r="D22" s="260"/>
      <c r="E22" s="185" t="s">
        <v>14</v>
      </c>
      <c r="F22" s="9">
        <v>411</v>
      </c>
      <c r="G22" s="260"/>
      <c r="H22" s="185" t="s">
        <v>14</v>
      </c>
      <c r="I22" s="9">
        <v>290</v>
      </c>
      <c r="J22" s="16"/>
      <c r="K22" s="185" t="s">
        <v>14</v>
      </c>
      <c r="L22" s="14">
        <v>169</v>
      </c>
      <c r="M22" s="16"/>
      <c r="N22" s="185" t="s">
        <v>14</v>
      </c>
      <c r="O22" s="9">
        <v>407</v>
      </c>
      <c r="P22" s="182"/>
      <c r="Q22" s="185" t="s">
        <v>14</v>
      </c>
      <c r="R22" s="9">
        <v>245</v>
      </c>
      <c r="S22" s="260"/>
      <c r="T22" s="185" t="s">
        <v>14</v>
      </c>
      <c r="U22" s="178"/>
    </row>
    <row r="23" spans="2:21" s="176" customFormat="1" ht="25.5" x14ac:dyDescent="0.25">
      <c r="B23" s="3"/>
      <c r="C23" s="9"/>
      <c r="D23" s="260"/>
      <c r="E23" s="3"/>
      <c r="F23" s="9"/>
      <c r="G23" s="260"/>
      <c r="H23" s="3"/>
      <c r="I23" s="9"/>
      <c r="J23" s="16"/>
      <c r="K23" s="3"/>
      <c r="L23" s="14"/>
      <c r="M23" s="16"/>
      <c r="N23" s="3"/>
      <c r="O23" s="9"/>
      <c r="P23" s="182"/>
      <c r="Q23" s="3"/>
      <c r="R23" s="9"/>
      <c r="S23" s="260"/>
      <c r="T23" s="191" t="s">
        <v>147</v>
      </c>
      <c r="U23" s="188">
        <v>59</v>
      </c>
    </row>
    <row r="24" spans="2:21" ht="18.75" x14ac:dyDescent="0.25">
      <c r="B24" s="3" t="s">
        <v>15</v>
      </c>
      <c r="C24" s="9">
        <v>275</v>
      </c>
      <c r="D24" s="260"/>
      <c r="E24" s="3" t="s">
        <v>15</v>
      </c>
      <c r="F24" s="9">
        <v>234</v>
      </c>
      <c r="G24" s="260"/>
      <c r="H24" s="3" t="s">
        <v>15</v>
      </c>
      <c r="I24" s="9">
        <v>165</v>
      </c>
      <c r="J24" s="16"/>
      <c r="K24" s="3" t="s">
        <v>15</v>
      </c>
      <c r="L24" s="14">
        <v>96</v>
      </c>
      <c r="M24" s="16"/>
      <c r="N24" s="3" t="s">
        <v>15</v>
      </c>
      <c r="O24" s="9">
        <v>251</v>
      </c>
      <c r="P24" s="182"/>
      <c r="Q24" s="3" t="s">
        <v>15</v>
      </c>
      <c r="R24" s="9">
        <v>151</v>
      </c>
      <c r="S24" s="260"/>
      <c r="T24" s="186" t="s">
        <v>15</v>
      </c>
      <c r="U24" s="184">
        <v>96</v>
      </c>
    </row>
    <row r="25" spans="2:21" ht="18.75" x14ac:dyDescent="0.25">
      <c r="B25" s="3" t="s">
        <v>16</v>
      </c>
      <c r="C25" s="9">
        <v>250</v>
      </c>
      <c r="D25" s="260"/>
      <c r="E25" s="3" t="s">
        <v>16</v>
      </c>
      <c r="F25" s="9">
        <v>213</v>
      </c>
      <c r="G25" s="260"/>
      <c r="H25" s="3" t="s">
        <v>16</v>
      </c>
      <c r="I25" s="9">
        <v>150</v>
      </c>
      <c r="J25" s="16"/>
      <c r="K25" s="3" t="s">
        <v>16</v>
      </c>
      <c r="L25" s="14">
        <v>88</v>
      </c>
      <c r="M25" s="16"/>
      <c r="N25" s="3" t="s">
        <v>16</v>
      </c>
      <c r="O25" s="9">
        <v>229</v>
      </c>
      <c r="P25" s="182"/>
      <c r="Q25" s="3" t="s">
        <v>16</v>
      </c>
      <c r="R25" s="9">
        <v>137</v>
      </c>
      <c r="S25" s="260"/>
      <c r="T25" s="186" t="s">
        <v>16</v>
      </c>
      <c r="U25" s="184">
        <v>88</v>
      </c>
    </row>
    <row r="26" spans="2:21" ht="18.75" x14ac:dyDescent="0.25">
      <c r="B26" s="3" t="s">
        <v>17</v>
      </c>
      <c r="C26" s="9">
        <v>211</v>
      </c>
      <c r="D26" s="260"/>
      <c r="E26" s="3" t="s">
        <v>17</v>
      </c>
      <c r="F26" s="9">
        <v>179</v>
      </c>
      <c r="G26" s="260"/>
      <c r="H26" s="3" t="s">
        <v>17</v>
      </c>
      <c r="I26" s="9">
        <v>127</v>
      </c>
      <c r="J26" s="16"/>
      <c r="K26" s="3" t="s">
        <v>17</v>
      </c>
      <c r="L26" s="14">
        <v>74</v>
      </c>
      <c r="M26" s="16"/>
      <c r="N26" s="3" t="s">
        <v>17</v>
      </c>
      <c r="O26" s="9">
        <v>194</v>
      </c>
      <c r="P26" s="182"/>
      <c r="Q26" s="3" t="s">
        <v>17</v>
      </c>
      <c r="R26" s="9">
        <v>116</v>
      </c>
      <c r="S26" s="260"/>
      <c r="T26" s="186" t="s">
        <v>17</v>
      </c>
      <c r="U26" s="184">
        <v>74</v>
      </c>
    </row>
    <row r="27" spans="2:21" s="205" customFormat="1" ht="18.75" x14ac:dyDescent="0.25">
      <c r="B27" s="3" t="s">
        <v>18</v>
      </c>
      <c r="C27" s="9">
        <v>198</v>
      </c>
      <c r="D27" s="260"/>
      <c r="E27" s="3" t="s">
        <v>18</v>
      </c>
      <c r="F27" s="9">
        <v>168</v>
      </c>
      <c r="G27" s="260"/>
      <c r="H27" s="3" t="s">
        <v>18</v>
      </c>
      <c r="I27" s="9">
        <v>119</v>
      </c>
      <c r="J27" s="16"/>
      <c r="K27" s="3" t="s">
        <v>18</v>
      </c>
      <c r="L27" s="14">
        <v>69</v>
      </c>
      <c r="M27" s="16"/>
      <c r="N27" s="3" t="s">
        <v>18</v>
      </c>
      <c r="O27" s="9">
        <v>181</v>
      </c>
      <c r="P27" s="182"/>
      <c r="Q27" s="3" t="s">
        <v>18</v>
      </c>
      <c r="R27" s="9">
        <v>109</v>
      </c>
      <c r="S27" s="260"/>
      <c r="T27" s="186" t="s">
        <v>18</v>
      </c>
      <c r="U27" s="184">
        <v>69</v>
      </c>
    </row>
    <row r="28" spans="2:21" s="205" customFormat="1" ht="18.75" x14ac:dyDescent="0.25">
      <c r="B28" s="204" t="s">
        <v>143</v>
      </c>
      <c r="C28" s="9">
        <v>192</v>
      </c>
      <c r="D28" s="261"/>
      <c r="E28" s="204" t="s">
        <v>19</v>
      </c>
      <c r="F28" s="9">
        <v>163</v>
      </c>
      <c r="G28" s="261"/>
      <c r="H28" s="204" t="s">
        <v>143</v>
      </c>
      <c r="I28" s="9">
        <v>115</v>
      </c>
      <c r="J28" s="206"/>
      <c r="K28" s="204" t="s">
        <v>143</v>
      </c>
      <c r="L28" s="14">
        <v>67</v>
      </c>
      <c r="M28" s="206"/>
      <c r="N28" s="204" t="s">
        <v>143</v>
      </c>
      <c r="O28" s="9">
        <v>176</v>
      </c>
      <c r="P28" s="182"/>
      <c r="Q28" s="204" t="s">
        <v>143</v>
      </c>
      <c r="R28" s="9">
        <v>106</v>
      </c>
      <c r="S28" s="261"/>
      <c r="T28" s="204" t="s">
        <v>136</v>
      </c>
      <c r="U28" s="184">
        <v>67</v>
      </c>
    </row>
    <row r="29" spans="2:21" ht="19.5" thickBot="1" x14ac:dyDescent="0.3">
      <c r="B29" s="4" t="s">
        <v>20</v>
      </c>
      <c r="C29" s="10">
        <v>173</v>
      </c>
      <c r="D29" s="12"/>
      <c r="E29" s="4" t="s">
        <v>20</v>
      </c>
      <c r="F29" s="10">
        <v>147</v>
      </c>
      <c r="G29" s="12"/>
      <c r="H29" s="4" t="s">
        <v>20</v>
      </c>
      <c r="I29" s="10">
        <v>104</v>
      </c>
      <c r="J29" s="17"/>
      <c r="K29" s="4" t="s">
        <v>20</v>
      </c>
      <c r="L29" s="15">
        <v>61</v>
      </c>
      <c r="M29" s="17"/>
      <c r="N29" s="4" t="s">
        <v>20</v>
      </c>
      <c r="O29" s="10">
        <v>158</v>
      </c>
      <c r="P29" s="11"/>
      <c r="Q29" s="4" t="s">
        <v>20</v>
      </c>
      <c r="R29" s="10">
        <v>95</v>
      </c>
      <c r="S29" s="262"/>
      <c r="T29" s="187" t="s">
        <v>20</v>
      </c>
      <c r="U29" s="263">
        <v>61</v>
      </c>
    </row>
    <row r="30" spans="2:21" ht="16.5" thickBot="1" x14ac:dyDescent="0.3">
      <c r="B30" s="221" t="s">
        <v>30</v>
      </c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</row>
    <row r="31" spans="2:21" ht="30.75" thickBot="1" x14ac:dyDescent="0.3">
      <c r="B31" s="166" t="s">
        <v>10</v>
      </c>
      <c r="C31" s="218" t="s">
        <v>29</v>
      </c>
      <c r="D31" s="256"/>
      <c r="E31" s="166" t="s">
        <v>10</v>
      </c>
      <c r="F31" s="218" t="s">
        <v>29</v>
      </c>
      <c r="G31" s="256"/>
      <c r="H31" s="166" t="s">
        <v>10</v>
      </c>
      <c r="I31" s="218" t="s">
        <v>29</v>
      </c>
      <c r="J31" s="257"/>
      <c r="K31" s="166" t="s">
        <v>10</v>
      </c>
      <c r="L31" s="218" t="s">
        <v>29</v>
      </c>
      <c r="M31" s="257"/>
      <c r="N31" s="166" t="s">
        <v>10</v>
      </c>
      <c r="O31" s="218" t="s">
        <v>29</v>
      </c>
      <c r="P31" s="258"/>
      <c r="Q31" s="166" t="s">
        <v>10</v>
      </c>
      <c r="R31" s="218" t="s">
        <v>29</v>
      </c>
      <c r="S31" s="259"/>
      <c r="T31" s="166" t="s">
        <v>10</v>
      </c>
      <c r="U31" s="218" t="s">
        <v>29</v>
      </c>
    </row>
    <row r="32" spans="2:21" ht="18.75" x14ac:dyDescent="0.25">
      <c r="B32" s="5" t="s">
        <v>11</v>
      </c>
      <c r="C32" s="8">
        <v>944</v>
      </c>
      <c r="D32" s="260"/>
      <c r="E32" s="5" t="s">
        <v>11</v>
      </c>
      <c r="F32" s="8">
        <v>802</v>
      </c>
      <c r="G32" s="260"/>
      <c r="H32" s="5" t="s">
        <v>11</v>
      </c>
      <c r="I32" s="8">
        <v>566</v>
      </c>
      <c r="J32" s="16"/>
      <c r="K32" s="5" t="s">
        <v>11</v>
      </c>
      <c r="L32" s="13">
        <v>330</v>
      </c>
      <c r="M32" s="16"/>
      <c r="N32" s="5" t="s">
        <v>11</v>
      </c>
      <c r="O32" s="8">
        <v>785</v>
      </c>
      <c r="P32" s="182"/>
      <c r="Q32" s="5" t="s">
        <v>11</v>
      </c>
      <c r="R32" s="8">
        <v>471</v>
      </c>
      <c r="S32" s="260"/>
      <c r="T32" s="181" t="s">
        <v>11</v>
      </c>
      <c r="U32" s="177"/>
    </row>
    <row r="33" spans="2:21" ht="18.75" x14ac:dyDescent="0.25">
      <c r="B33" s="2" t="s">
        <v>12</v>
      </c>
      <c r="C33" s="9">
        <v>612</v>
      </c>
      <c r="D33" s="260"/>
      <c r="E33" s="2" t="s">
        <v>12</v>
      </c>
      <c r="F33" s="9">
        <v>520</v>
      </c>
      <c r="G33" s="260"/>
      <c r="H33" s="2" t="s">
        <v>12</v>
      </c>
      <c r="I33" s="9">
        <v>367</v>
      </c>
      <c r="J33" s="16"/>
      <c r="K33" s="2" t="s">
        <v>12</v>
      </c>
      <c r="L33" s="14">
        <v>214</v>
      </c>
      <c r="M33" s="16"/>
      <c r="N33" s="2" t="s">
        <v>12</v>
      </c>
      <c r="O33" s="9">
        <v>516</v>
      </c>
      <c r="P33" s="182"/>
      <c r="Q33" s="2" t="s">
        <v>12</v>
      </c>
      <c r="R33" s="9">
        <v>309</v>
      </c>
      <c r="S33" s="260"/>
      <c r="T33" s="183" t="s">
        <v>12</v>
      </c>
      <c r="U33" s="178"/>
    </row>
    <row r="34" spans="2:21" ht="18.75" x14ac:dyDescent="0.25">
      <c r="B34" s="2" t="s">
        <v>13</v>
      </c>
      <c r="C34" s="9">
        <v>726</v>
      </c>
      <c r="D34" s="260"/>
      <c r="E34" s="2" t="s">
        <v>13</v>
      </c>
      <c r="F34" s="9">
        <v>617</v>
      </c>
      <c r="G34" s="260"/>
      <c r="H34" s="2" t="s">
        <v>13</v>
      </c>
      <c r="I34" s="9">
        <v>436</v>
      </c>
      <c r="J34" s="16"/>
      <c r="K34" s="2" t="s">
        <v>13</v>
      </c>
      <c r="L34" s="14">
        <v>254</v>
      </c>
      <c r="M34" s="16"/>
      <c r="N34" s="2" t="s">
        <v>13</v>
      </c>
      <c r="O34" s="9">
        <v>604</v>
      </c>
      <c r="P34" s="182"/>
      <c r="Q34" s="2" t="s">
        <v>13</v>
      </c>
      <c r="R34" s="9">
        <v>362</v>
      </c>
      <c r="S34" s="260"/>
      <c r="T34" s="183" t="s">
        <v>13</v>
      </c>
      <c r="U34" s="178"/>
    </row>
    <row r="35" spans="2:21" ht="18.75" x14ac:dyDescent="0.25">
      <c r="B35" s="185" t="s">
        <v>14</v>
      </c>
      <c r="C35" s="9">
        <v>532</v>
      </c>
      <c r="D35" s="260"/>
      <c r="E35" s="185" t="s">
        <v>14</v>
      </c>
      <c r="F35" s="9">
        <v>453</v>
      </c>
      <c r="G35" s="260"/>
      <c r="H35" s="185" t="s">
        <v>14</v>
      </c>
      <c r="I35" s="9">
        <v>319</v>
      </c>
      <c r="J35" s="16"/>
      <c r="K35" s="185" t="s">
        <v>14</v>
      </c>
      <c r="L35" s="14">
        <v>186</v>
      </c>
      <c r="M35" s="16"/>
      <c r="N35" s="185" t="s">
        <v>14</v>
      </c>
      <c r="O35" s="9">
        <v>448</v>
      </c>
      <c r="P35" s="182"/>
      <c r="Q35" s="185" t="s">
        <v>14</v>
      </c>
      <c r="R35" s="9">
        <v>270</v>
      </c>
      <c r="S35" s="260"/>
      <c r="T35" s="185" t="s">
        <v>14</v>
      </c>
      <c r="U35" s="178"/>
    </row>
    <row r="36" spans="2:21" s="180" customFormat="1" ht="25.5" x14ac:dyDescent="0.25">
      <c r="B36" s="3"/>
      <c r="C36" s="9"/>
      <c r="D36" s="260"/>
      <c r="E36" s="3"/>
      <c r="F36" s="9"/>
      <c r="G36" s="260"/>
      <c r="H36" s="3"/>
      <c r="I36" s="9"/>
      <c r="J36" s="16"/>
      <c r="K36" s="3"/>
      <c r="L36" s="14"/>
      <c r="M36" s="16"/>
      <c r="N36" s="3"/>
      <c r="O36" s="9"/>
      <c r="P36" s="182"/>
      <c r="Q36" s="3"/>
      <c r="R36" s="9"/>
      <c r="S36" s="260"/>
      <c r="T36" s="191" t="s">
        <v>147</v>
      </c>
      <c r="U36" s="188">
        <v>65</v>
      </c>
    </row>
    <row r="37" spans="2:21" ht="18.75" x14ac:dyDescent="0.25">
      <c r="B37" s="3" t="s">
        <v>15</v>
      </c>
      <c r="C37" s="9">
        <v>303</v>
      </c>
      <c r="D37" s="260"/>
      <c r="E37" s="3" t="s">
        <v>15</v>
      </c>
      <c r="F37" s="9">
        <v>257</v>
      </c>
      <c r="G37" s="260"/>
      <c r="H37" s="3" t="s">
        <v>15</v>
      </c>
      <c r="I37" s="9">
        <v>182</v>
      </c>
      <c r="J37" s="16"/>
      <c r="K37" s="3" t="s">
        <v>15</v>
      </c>
      <c r="L37" s="14">
        <v>106</v>
      </c>
      <c r="M37" s="16"/>
      <c r="N37" s="3" t="s">
        <v>15</v>
      </c>
      <c r="O37" s="9">
        <v>276</v>
      </c>
      <c r="P37" s="182"/>
      <c r="Q37" s="3" t="s">
        <v>15</v>
      </c>
      <c r="R37" s="9">
        <v>166</v>
      </c>
      <c r="S37" s="260"/>
      <c r="T37" s="186" t="s">
        <v>15</v>
      </c>
      <c r="U37" s="184">
        <v>106</v>
      </c>
    </row>
    <row r="38" spans="2:21" ht="18.75" x14ac:dyDescent="0.25">
      <c r="B38" s="3" t="s">
        <v>16</v>
      </c>
      <c r="C38" s="9">
        <v>275</v>
      </c>
      <c r="D38" s="260"/>
      <c r="E38" s="3" t="s">
        <v>16</v>
      </c>
      <c r="F38" s="9">
        <v>234</v>
      </c>
      <c r="G38" s="260"/>
      <c r="H38" s="3" t="s">
        <v>16</v>
      </c>
      <c r="I38" s="9">
        <v>165</v>
      </c>
      <c r="J38" s="16"/>
      <c r="K38" s="3" t="s">
        <v>16</v>
      </c>
      <c r="L38" s="14">
        <v>96</v>
      </c>
      <c r="M38" s="16"/>
      <c r="N38" s="3" t="s">
        <v>16</v>
      </c>
      <c r="O38" s="9">
        <v>252</v>
      </c>
      <c r="P38" s="182"/>
      <c r="Q38" s="3" t="s">
        <v>16</v>
      </c>
      <c r="R38" s="9">
        <v>151</v>
      </c>
      <c r="S38" s="260"/>
      <c r="T38" s="186" t="s">
        <v>16</v>
      </c>
      <c r="U38" s="184">
        <v>97</v>
      </c>
    </row>
    <row r="39" spans="2:21" s="205" customFormat="1" ht="18.75" x14ac:dyDescent="0.25">
      <c r="B39" s="3" t="s">
        <v>17</v>
      </c>
      <c r="C39" s="9">
        <v>232</v>
      </c>
      <c r="D39" s="260"/>
      <c r="E39" s="3" t="s">
        <v>17</v>
      </c>
      <c r="F39" s="9">
        <v>197</v>
      </c>
      <c r="G39" s="260"/>
      <c r="H39" s="3" t="s">
        <v>17</v>
      </c>
      <c r="I39" s="9">
        <v>139</v>
      </c>
      <c r="J39" s="16"/>
      <c r="K39" s="3" t="s">
        <v>17</v>
      </c>
      <c r="L39" s="14">
        <v>81</v>
      </c>
      <c r="M39" s="16"/>
      <c r="N39" s="3" t="s">
        <v>17</v>
      </c>
      <c r="O39" s="9">
        <v>213</v>
      </c>
      <c r="P39" s="182"/>
      <c r="Q39" s="3" t="s">
        <v>17</v>
      </c>
      <c r="R39" s="9">
        <v>128</v>
      </c>
      <c r="S39" s="260"/>
      <c r="T39" s="186" t="s">
        <v>17</v>
      </c>
      <c r="U39" s="184">
        <v>81</v>
      </c>
    </row>
    <row r="40" spans="2:21" s="205" customFormat="1" ht="18.75" x14ac:dyDescent="0.25">
      <c r="B40" s="3" t="s">
        <v>18</v>
      </c>
      <c r="C40" s="9">
        <v>218</v>
      </c>
      <c r="D40" s="260"/>
      <c r="E40" s="3" t="s">
        <v>18</v>
      </c>
      <c r="F40" s="9">
        <v>185</v>
      </c>
      <c r="G40" s="260"/>
      <c r="H40" s="3" t="s">
        <v>18</v>
      </c>
      <c r="I40" s="9">
        <v>131</v>
      </c>
      <c r="J40" s="16"/>
      <c r="K40" s="3" t="s">
        <v>18</v>
      </c>
      <c r="L40" s="14">
        <v>76</v>
      </c>
      <c r="M40" s="16"/>
      <c r="N40" s="3" t="s">
        <v>18</v>
      </c>
      <c r="O40" s="9">
        <v>199</v>
      </c>
      <c r="P40" s="182"/>
      <c r="Q40" s="3" t="s">
        <v>18</v>
      </c>
      <c r="R40" s="9">
        <v>120</v>
      </c>
      <c r="S40" s="260"/>
      <c r="T40" s="186" t="s">
        <v>18</v>
      </c>
      <c r="U40" s="184">
        <v>76</v>
      </c>
    </row>
    <row r="41" spans="2:21" s="205" customFormat="1" ht="18.75" x14ac:dyDescent="0.25">
      <c r="B41" s="204" t="s">
        <v>143</v>
      </c>
      <c r="C41" s="9">
        <v>211</v>
      </c>
      <c r="D41" s="261"/>
      <c r="E41" s="204" t="s">
        <v>143</v>
      </c>
      <c r="F41" s="9">
        <v>180</v>
      </c>
      <c r="G41" s="261"/>
      <c r="H41" s="204" t="s">
        <v>143</v>
      </c>
      <c r="I41" s="9">
        <v>127</v>
      </c>
      <c r="J41" s="206"/>
      <c r="K41" s="204" t="s">
        <v>143</v>
      </c>
      <c r="L41" s="14">
        <v>74</v>
      </c>
      <c r="M41" s="206"/>
      <c r="N41" s="204" t="s">
        <v>143</v>
      </c>
      <c r="O41" s="9">
        <v>194</v>
      </c>
      <c r="P41" s="182"/>
      <c r="Q41" s="204" t="s">
        <v>143</v>
      </c>
      <c r="R41" s="9">
        <v>117</v>
      </c>
      <c r="S41" s="261"/>
      <c r="T41" s="204" t="s">
        <v>143</v>
      </c>
      <c r="U41" s="184">
        <v>74</v>
      </c>
    </row>
    <row r="42" spans="2:21" ht="19.5" thickBot="1" x14ac:dyDescent="0.3">
      <c r="B42" s="4" t="s">
        <v>20</v>
      </c>
      <c r="C42" s="10">
        <v>190</v>
      </c>
      <c r="D42" s="12"/>
      <c r="E42" s="4" t="s">
        <v>20</v>
      </c>
      <c r="F42" s="10">
        <v>162</v>
      </c>
      <c r="G42" s="12"/>
      <c r="H42" s="4" t="s">
        <v>20</v>
      </c>
      <c r="I42" s="10">
        <v>114</v>
      </c>
      <c r="J42" s="17"/>
      <c r="K42" s="4" t="s">
        <v>20</v>
      </c>
      <c r="L42" s="15">
        <v>67</v>
      </c>
      <c r="M42" s="17"/>
      <c r="N42" s="4" t="s">
        <v>20</v>
      </c>
      <c r="O42" s="10">
        <v>174</v>
      </c>
      <c r="P42" s="11"/>
      <c r="Q42" s="4" t="s">
        <v>20</v>
      </c>
      <c r="R42" s="10">
        <v>105</v>
      </c>
      <c r="S42" s="262"/>
      <c r="T42" s="187" t="s">
        <v>20</v>
      </c>
      <c r="U42" s="263">
        <v>67</v>
      </c>
    </row>
    <row r="43" spans="2:21" ht="16.5" thickBot="1" x14ac:dyDescent="0.3">
      <c r="B43" s="221" t="s">
        <v>140</v>
      </c>
      <c r="C43" s="222"/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</row>
    <row r="44" spans="2:21" ht="30.75" thickBot="1" x14ac:dyDescent="0.3">
      <c r="B44" s="166" t="s">
        <v>10</v>
      </c>
      <c r="C44" s="218" t="s">
        <v>29</v>
      </c>
      <c r="D44" s="256"/>
      <c r="E44" s="166" t="s">
        <v>10</v>
      </c>
      <c r="F44" s="218" t="s">
        <v>29</v>
      </c>
      <c r="G44" s="256"/>
      <c r="H44" s="166" t="s">
        <v>10</v>
      </c>
      <c r="I44" s="218" t="s">
        <v>29</v>
      </c>
      <c r="J44" s="257"/>
      <c r="K44" s="166" t="s">
        <v>10</v>
      </c>
      <c r="L44" s="218" t="s">
        <v>29</v>
      </c>
      <c r="M44" s="257"/>
      <c r="N44" s="166" t="s">
        <v>10</v>
      </c>
      <c r="O44" s="218" t="s">
        <v>29</v>
      </c>
      <c r="P44" s="258"/>
      <c r="Q44" s="166" t="s">
        <v>10</v>
      </c>
      <c r="R44" s="218" t="s">
        <v>29</v>
      </c>
      <c r="S44" s="259"/>
      <c r="T44" s="166" t="s">
        <v>10</v>
      </c>
      <c r="U44" s="218" t="s">
        <v>29</v>
      </c>
    </row>
    <row r="45" spans="2:21" ht="18.75" x14ac:dyDescent="0.25">
      <c r="B45" s="5" t="s">
        <v>11</v>
      </c>
      <c r="C45" s="8">
        <v>1227</v>
      </c>
      <c r="D45" s="260"/>
      <c r="E45" s="5" t="s">
        <v>11</v>
      </c>
      <c r="F45" s="8">
        <v>1043</v>
      </c>
      <c r="G45" s="260"/>
      <c r="H45" s="5" t="s">
        <v>11</v>
      </c>
      <c r="I45" s="8">
        <v>736</v>
      </c>
      <c r="J45" s="16"/>
      <c r="K45" s="5" t="s">
        <v>11</v>
      </c>
      <c r="L45" s="13">
        <v>429</v>
      </c>
      <c r="M45" s="16"/>
      <c r="N45" s="5" t="s">
        <v>11</v>
      </c>
      <c r="O45" s="8">
        <v>1021</v>
      </c>
      <c r="P45" s="182"/>
      <c r="Q45" s="5" t="s">
        <v>11</v>
      </c>
      <c r="R45" s="8">
        <v>612</v>
      </c>
      <c r="S45" s="260"/>
      <c r="T45" s="181" t="s">
        <v>11</v>
      </c>
      <c r="U45" s="177"/>
    </row>
    <row r="46" spans="2:21" ht="18.75" x14ac:dyDescent="0.25">
      <c r="B46" s="2" t="s">
        <v>12</v>
      </c>
      <c r="C46" s="9">
        <v>795</v>
      </c>
      <c r="D46" s="260"/>
      <c r="E46" s="2" t="s">
        <v>12</v>
      </c>
      <c r="F46" s="9">
        <v>676</v>
      </c>
      <c r="G46" s="260"/>
      <c r="H46" s="2" t="s">
        <v>12</v>
      </c>
      <c r="I46" s="9">
        <v>477</v>
      </c>
      <c r="J46" s="16"/>
      <c r="K46" s="2" t="s">
        <v>12</v>
      </c>
      <c r="L46" s="14">
        <v>278</v>
      </c>
      <c r="M46" s="16"/>
      <c r="N46" s="2" t="s">
        <v>12</v>
      </c>
      <c r="O46" s="9">
        <v>671</v>
      </c>
      <c r="P46" s="182"/>
      <c r="Q46" s="2" t="s">
        <v>12</v>
      </c>
      <c r="R46" s="9">
        <v>402</v>
      </c>
      <c r="S46" s="260"/>
      <c r="T46" s="183" t="s">
        <v>12</v>
      </c>
      <c r="U46" s="178"/>
    </row>
    <row r="47" spans="2:21" ht="18.75" x14ac:dyDescent="0.25">
      <c r="B47" s="2" t="s">
        <v>13</v>
      </c>
      <c r="C47" s="9">
        <v>944</v>
      </c>
      <c r="D47" s="260"/>
      <c r="E47" s="2" t="s">
        <v>13</v>
      </c>
      <c r="F47" s="9">
        <v>802</v>
      </c>
      <c r="G47" s="260"/>
      <c r="H47" s="2" t="s">
        <v>13</v>
      </c>
      <c r="I47" s="9">
        <v>566</v>
      </c>
      <c r="J47" s="16"/>
      <c r="K47" s="2" t="s">
        <v>13</v>
      </c>
      <c r="L47" s="14">
        <v>330</v>
      </c>
      <c r="M47" s="16"/>
      <c r="N47" s="2" t="s">
        <v>13</v>
      </c>
      <c r="O47" s="9">
        <v>785</v>
      </c>
      <c r="P47" s="182"/>
      <c r="Q47" s="2" t="s">
        <v>13</v>
      </c>
      <c r="R47" s="9">
        <v>470</v>
      </c>
      <c r="S47" s="260"/>
      <c r="T47" s="183" t="s">
        <v>13</v>
      </c>
      <c r="U47" s="178"/>
    </row>
    <row r="48" spans="2:21" ht="18.75" x14ac:dyDescent="0.25">
      <c r="B48" s="185" t="s">
        <v>14</v>
      </c>
      <c r="C48" s="9">
        <v>692</v>
      </c>
      <c r="D48" s="260"/>
      <c r="E48" s="185" t="s">
        <v>14</v>
      </c>
      <c r="F48" s="9">
        <v>588</v>
      </c>
      <c r="G48" s="260"/>
      <c r="H48" s="185" t="s">
        <v>14</v>
      </c>
      <c r="I48" s="9">
        <v>415</v>
      </c>
      <c r="J48" s="16"/>
      <c r="K48" s="185" t="s">
        <v>14</v>
      </c>
      <c r="L48" s="14">
        <v>242</v>
      </c>
      <c r="M48" s="16"/>
      <c r="N48" s="185" t="s">
        <v>14</v>
      </c>
      <c r="O48" s="9">
        <v>582</v>
      </c>
      <c r="P48" s="182"/>
      <c r="Q48" s="185" t="s">
        <v>14</v>
      </c>
      <c r="R48" s="9">
        <v>350</v>
      </c>
      <c r="S48" s="260"/>
      <c r="T48" s="185" t="s">
        <v>14</v>
      </c>
      <c r="U48" s="178"/>
    </row>
    <row r="49" spans="2:21" s="180" customFormat="1" ht="25.5" x14ac:dyDescent="0.25">
      <c r="B49" s="3"/>
      <c r="C49" s="9"/>
      <c r="D49" s="260"/>
      <c r="E49" s="3"/>
      <c r="F49" s="9"/>
      <c r="G49" s="260"/>
      <c r="H49" s="3"/>
      <c r="I49" s="9"/>
      <c r="J49" s="16"/>
      <c r="K49" s="3"/>
      <c r="L49" s="14"/>
      <c r="M49" s="16"/>
      <c r="N49" s="3"/>
      <c r="O49" s="9"/>
      <c r="P49" s="182"/>
      <c r="Q49" s="3"/>
      <c r="R49" s="9"/>
      <c r="S49" s="260"/>
      <c r="T49" s="191" t="s">
        <v>147</v>
      </c>
      <c r="U49" s="188">
        <v>74</v>
      </c>
    </row>
    <row r="50" spans="2:21" ht="18.75" x14ac:dyDescent="0.25">
      <c r="B50" s="3" t="s">
        <v>15</v>
      </c>
      <c r="C50" s="9">
        <v>393</v>
      </c>
      <c r="D50" s="260"/>
      <c r="E50" s="3" t="s">
        <v>15</v>
      </c>
      <c r="F50" s="9">
        <v>334</v>
      </c>
      <c r="G50" s="260"/>
      <c r="H50" s="3" t="s">
        <v>15</v>
      </c>
      <c r="I50" s="9">
        <v>236</v>
      </c>
      <c r="J50" s="16"/>
      <c r="K50" s="3" t="s">
        <v>15</v>
      </c>
      <c r="L50" s="14">
        <v>138</v>
      </c>
      <c r="M50" s="16"/>
      <c r="N50" s="3" t="s">
        <v>15</v>
      </c>
      <c r="O50" s="9">
        <v>359</v>
      </c>
      <c r="P50" s="182"/>
      <c r="Q50" s="3" t="s">
        <v>15</v>
      </c>
      <c r="R50" s="9">
        <v>216</v>
      </c>
      <c r="S50" s="260"/>
      <c r="T50" s="186" t="s">
        <v>15</v>
      </c>
      <c r="U50" s="184">
        <v>137</v>
      </c>
    </row>
    <row r="51" spans="2:21" ht="18.75" x14ac:dyDescent="0.25">
      <c r="B51" s="3" t="s">
        <v>16</v>
      </c>
      <c r="C51" s="9">
        <v>358</v>
      </c>
      <c r="D51" s="260"/>
      <c r="E51" s="3" t="s">
        <v>16</v>
      </c>
      <c r="F51" s="9">
        <v>304</v>
      </c>
      <c r="G51" s="260"/>
      <c r="H51" s="3" t="s">
        <v>16</v>
      </c>
      <c r="I51" s="9">
        <v>215</v>
      </c>
      <c r="J51" s="16"/>
      <c r="K51" s="3" t="s">
        <v>16</v>
      </c>
      <c r="L51" s="14">
        <v>125</v>
      </c>
      <c r="M51" s="16"/>
      <c r="N51" s="3" t="s">
        <v>16</v>
      </c>
      <c r="O51" s="9">
        <v>327</v>
      </c>
      <c r="P51" s="182"/>
      <c r="Q51" s="3" t="s">
        <v>16</v>
      </c>
      <c r="R51" s="9">
        <v>196</v>
      </c>
      <c r="S51" s="260"/>
      <c r="T51" s="186" t="s">
        <v>16</v>
      </c>
      <c r="U51" s="184">
        <v>126</v>
      </c>
    </row>
    <row r="52" spans="2:21" ht="18.75" x14ac:dyDescent="0.25">
      <c r="B52" s="3" t="s">
        <v>17</v>
      </c>
      <c r="C52" s="9">
        <v>302</v>
      </c>
      <c r="D52" s="260"/>
      <c r="E52" s="3" t="s">
        <v>17</v>
      </c>
      <c r="F52" s="9">
        <v>256</v>
      </c>
      <c r="G52" s="260"/>
      <c r="H52" s="3" t="s">
        <v>17</v>
      </c>
      <c r="I52" s="9">
        <v>181</v>
      </c>
      <c r="J52" s="16"/>
      <c r="K52" s="3" t="s">
        <v>17</v>
      </c>
      <c r="L52" s="14">
        <v>106</v>
      </c>
      <c r="M52" s="16"/>
      <c r="N52" s="3" t="s">
        <v>17</v>
      </c>
      <c r="O52" s="9">
        <v>277</v>
      </c>
      <c r="P52" s="182"/>
      <c r="Q52" s="3" t="s">
        <v>17</v>
      </c>
      <c r="R52" s="9">
        <v>166</v>
      </c>
      <c r="S52" s="260"/>
      <c r="T52" s="186" t="s">
        <v>17</v>
      </c>
      <c r="U52" s="184">
        <v>106</v>
      </c>
    </row>
    <row r="53" spans="2:21" s="205" customFormat="1" ht="18.75" x14ac:dyDescent="0.25">
      <c r="B53" s="3" t="s">
        <v>18</v>
      </c>
      <c r="C53" s="9">
        <v>283</v>
      </c>
      <c r="D53" s="260"/>
      <c r="E53" s="3" t="s">
        <v>18</v>
      </c>
      <c r="F53" s="9">
        <v>241</v>
      </c>
      <c r="G53" s="260"/>
      <c r="H53" s="3" t="s">
        <v>18</v>
      </c>
      <c r="I53" s="9">
        <v>170</v>
      </c>
      <c r="J53" s="16"/>
      <c r="K53" s="3" t="s">
        <v>18</v>
      </c>
      <c r="L53" s="14">
        <v>99</v>
      </c>
      <c r="M53" s="16"/>
      <c r="N53" s="3" t="s">
        <v>18</v>
      </c>
      <c r="O53" s="9">
        <v>259</v>
      </c>
      <c r="P53" s="182"/>
      <c r="Q53" s="3" t="s">
        <v>18</v>
      </c>
      <c r="R53" s="9">
        <v>156</v>
      </c>
      <c r="S53" s="260"/>
      <c r="T53" s="186" t="s">
        <v>18</v>
      </c>
      <c r="U53" s="184">
        <v>99</v>
      </c>
    </row>
    <row r="54" spans="2:21" s="205" customFormat="1" ht="18.75" x14ac:dyDescent="0.25">
      <c r="B54" s="204" t="s">
        <v>19</v>
      </c>
      <c r="C54" s="9">
        <v>275</v>
      </c>
      <c r="D54" s="261"/>
      <c r="E54" s="204" t="s">
        <v>19</v>
      </c>
      <c r="F54" s="9">
        <v>233</v>
      </c>
      <c r="G54" s="261"/>
      <c r="H54" s="204" t="s">
        <v>19</v>
      </c>
      <c r="I54" s="9">
        <v>165</v>
      </c>
      <c r="J54" s="206"/>
      <c r="K54" s="204" t="s">
        <v>19</v>
      </c>
      <c r="L54" s="14">
        <v>96</v>
      </c>
      <c r="M54" s="206"/>
      <c r="N54" s="204" t="s">
        <v>19</v>
      </c>
      <c r="O54" s="9">
        <v>252</v>
      </c>
      <c r="P54" s="182"/>
      <c r="Q54" s="204" t="s">
        <v>19</v>
      </c>
      <c r="R54" s="9">
        <v>152</v>
      </c>
      <c r="S54" s="261"/>
      <c r="T54" s="204" t="s">
        <v>143</v>
      </c>
      <c r="U54" s="184">
        <v>96</v>
      </c>
    </row>
    <row r="55" spans="2:21" ht="19.5" thickBot="1" x14ac:dyDescent="0.3">
      <c r="B55" s="4" t="s">
        <v>20</v>
      </c>
      <c r="C55" s="10">
        <v>247</v>
      </c>
      <c r="D55" s="12"/>
      <c r="E55" s="4" t="s">
        <v>20</v>
      </c>
      <c r="F55" s="10">
        <v>210</v>
      </c>
      <c r="G55" s="12"/>
      <c r="H55" s="4" t="s">
        <v>20</v>
      </c>
      <c r="I55" s="10">
        <v>148</v>
      </c>
      <c r="J55" s="17"/>
      <c r="K55" s="4" t="s">
        <v>20</v>
      </c>
      <c r="L55" s="15">
        <v>87</v>
      </c>
      <c r="M55" s="17"/>
      <c r="N55" s="4" t="s">
        <v>20</v>
      </c>
      <c r="O55" s="10">
        <v>226</v>
      </c>
      <c r="P55" s="11"/>
      <c r="Q55" s="4" t="s">
        <v>20</v>
      </c>
      <c r="R55" s="10">
        <v>136</v>
      </c>
      <c r="S55" s="262"/>
      <c r="T55" s="187" t="s">
        <v>20</v>
      </c>
      <c r="U55" s="263">
        <v>87</v>
      </c>
    </row>
    <row r="56" spans="2:21" ht="16.5" thickBot="1" x14ac:dyDescent="0.3">
      <c r="B56" s="221" t="s">
        <v>139</v>
      </c>
      <c r="C56" s="222"/>
      <c r="D56" s="222"/>
      <c r="E56" s="222"/>
      <c r="F56" s="222"/>
      <c r="G56" s="222"/>
      <c r="H56" s="222"/>
      <c r="I56" s="222"/>
      <c r="J56" s="222"/>
      <c r="K56" s="222"/>
      <c r="L56" s="222"/>
      <c r="M56" s="222"/>
      <c r="N56" s="222"/>
      <c r="O56" s="222"/>
      <c r="P56" s="222"/>
      <c r="Q56" s="222"/>
      <c r="R56" s="222"/>
      <c r="S56" s="222"/>
      <c r="T56" s="222"/>
      <c r="U56" s="222"/>
    </row>
    <row r="57" spans="2:21" ht="30.75" thickBot="1" x14ac:dyDescent="0.3">
      <c r="B57" s="166" t="s">
        <v>10</v>
      </c>
      <c r="C57" s="218" t="s">
        <v>29</v>
      </c>
      <c r="D57" s="256"/>
      <c r="E57" s="166" t="s">
        <v>10</v>
      </c>
      <c r="F57" s="218" t="s">
        <v>29</v>
      </c>
      <c r="G57" s="256"/>
      <c r="H57" s="166" t="s">
        <v>10</v>
      </c>
      <c r="I57" s="218" t="s">
        <v>29</v>
      </c>
      <c r="J57" s="257"/>
      <c r="K57" s="166" t="s">
        <v>10</v>
      </c>
      <c r="L57" s="218" t="s">
        <v>29</v>
      </c>
      <c r="M57" s="257"/>
      <c r="N57" s="166" t="s">
        <v>10</v>
      </c>
      <c r="O57" s="218" t="s">
        <v>29</v>
      </c>
      <c r="P57" s="258"/>
      <c r="Q57" s="166" t="s">
        <v>10</v>
      </c>
      <c r="R57" s="218" t="s">
        <v>29</v>
      </c>
      <c r="S57" s="259"/>
      <c r="T57" s="166" t="s">
        <v>10</v>
      </c>
      <c r="U57" s="218" t="s">
        <v>29</v>
      </c>
    </row>
    <row r="58" spans="2:21" ht="18.75" x14ac:dyDescent="0.25">
      <c r="B58" s="5" t="s">
        <v>11</v>
      </c>
      <c r="C58" s="8">
        <v>772</v>
      </c>
      <c r="D58" s="260"/>
      <c r="E58" s="5" t="s">
        <v>11</v>
      </c>
      <c r="F58" s="8">
        <v>656</v>
      </c>
      <c r="G58" s="260"/>
      <c r="H58" s="5" t="s">
        <v>11</v>
      </c>
      <c r="I58" s="8">
        <v>464</v>
      </c>
      <c r="J58" s="16"/>
      <c r="K58" s="5" t="s">
        <v>11</v>
      </c>
      <c r="L58" s="13">
        <v>270</v>
      </c>
      <c r="M58" s="16"/>
      <c r="N58" s="5" t="s">
        <v>11</v>
      </c>
      <c r="O58" s="8">
        <v>643</v>
      </c>
      <c r="P58" s="182"/>
      <c r="Q58" s="5" t="s">
        <v>11</v>
      </c>
      <c r="R58" s="8">
        <v>385</v>
      </c>
      <c r="S58" s="260"/>
      <c r="T58" s="181" t="s">
        <v>11</v>
      </c>
      <c r="U58" s="177"/>
    </row>
    <row r="59" spans="2:21" ht="18.75" x14ac:dyDescent="0.25">
      <c r="B59" s="2" t="s">
        <v>12</v>
      </c>
      <c r="C59" s="9">
        <v>500</v>
      </c>
      <c r="D59" s="260"/>
      <c r="E59" s="2" t="s">
        <v>12</v>
      </c>
      <c r="F59" s="9">
        <v>426</v>
      </c>
      <c r="G59" s="260"/>
      <c r="H59" s="2" t="s">
        <v>12</v>
      </c>
      <c r="I59" s="9">
        <v>301</v>
      </c>
      <c r="J59" s="16"/>
      <c r="K59" s="2" t="s">
        <v>12</v>
      </c>
      <c r="L59" s="14">
        <v>176</v>
      </c>
      <c r="M59" s="16"/>
      <c r="N59" s="2" t="s">
        <v>12</v>
      </c>
      <c r="O59" s="9">
        <v>422</v>
      </c>
      <c r="P59" s="182"/>
      <c r="Q59" s="2" t="s">
        <v>12</v>
      </c>
      <c r="R59" s="9">
        <v>253</v>
      </c>
      <c r="S59" s="260"/>
      <c r="T59" s="183" t="s">
        <v>12</v>
      </c>
      <c r="U59" s="178"/>
    </row>
    <row r="60" spans="2:21" ht="18.75" x14ac:dyDescent="0.25">
      <c r="B60" s="2" t="s">
        <v>13</v>
      </c>
      <c r="C60" s="9">
        <v>594</v>
      </c>
      <c r="D60" s="260"/>
      <c r="E60" s="2" t="s">
        <v>13</v>
      </c>
      <c r="F60" s="9">
        <v>505</v>
      </c>
      <c r="G60" s="260"/>
      <c r="H60" s="2" t="s">
        <v>13</v>
      </c>
      <c r="I60" s="9">
        <v>356</v>
      </c>
      <c r="J60" s="16"/>
      <c r="K60" s="2" t="s">
        <v>13</v>
      </c>
      <c r="L60" s="14">
        <v>208</v>
      </c>
      <c r="M60" s="16"/>
      <c r="N60" s="2" t="s">
        <v>13</v>
      </c>
      <c r="O60" s="9">
        <v>494</v>
      </c>
      <c r="P60" s="182"/>
      <c r="Q60" s="2" t="s">
        <v>13</v>
      </c>
      <c r="R60" s="9">
        <v>296</v>
      </c>
      <c r="S60" s="260"/>
      <c r="T60" s="183" t="s">
        <v>13</v>
      </c>
      <c r="U60" s="178"/>
    </row>
    <row r="61" spans="2:21" ht="18.75" x14ac:dyDescent="0.25">
      <c r="B61" s="185" t="s">
        <v>14</v>
      </c>
      <c r="C61" s="9">
        <v>436</v>
      </c>
      <c r="D61" s="260"/>
      <c r="E61" s="185" t="s">
        <v>14</v>
      </c>
      <c r="F61" s="9">
        <v>370</v>
      </c>
      <c r="G61" s="260"/>
      <c r="H61" s="185" t="s">
        <v>14</v>
      </c>
      <c r="I61" s="9">
        <v>261</v>
      </c>
      <c r="J61" s="16"/>
      <c r="K61" s="185" t="s">
        <v>14</v>
      </c>
      <c r="L61" s="14">
        <v>152</v>
      </c>
      <c r="M61" s="16"/>
      <c r="N61" s="185" t="s">
        <v>14</v>
      </c>
      <c r="O61" s="9">
        <v>366</v>
      </c>
      <c r="P61" s="182"/>
      <c r="Q61" s="185" t="s">
        <v>14</v>
      </c>
      <c r="R61" s="9">
        <v>221</v>
      </c>
      <c r="S61" s="260"/>
      <c r="T61" s="185" t="s">
        <v>14</v>
      </c>
      <c r="U61" s="178"/>
    </row>
    <row r="62" spans="2:21" s="180" customFormat="1" ht="25.5" x14ac:dyDescent="0.25">
      <c r="B62" s="3"/>
      <c r="C62" s="9"/>
      <c r="D62" s="260"/>
      <c r="E62" s="3"/>
      <c r="F62" s="9"/>
      <c r="G62" s="260"/>
      <c r="H62" s="3"/>
      <c r="I62" s="9"/>
      <c r="J62" s="16"/>
      <c r="K62" s="3"/>
      <c r="L62" s="14"/>
      <c r="M62" s="16"/>
      <c r="N62" s="3"/>
      <c r="O62" s="9"/>
      <c r="P62" s="182"/>
      <c r="Q62" s="3"/>
      <c r="R62" s="9"/>
      <c r="S62" s="260"/>
      <c r="T62" s="191" t="s">
        <v>147</v>
      </c>
      <c r="U62" s="188">
        <v>59</v>
      </c>
    </row>
    <row r="63" spans="2:21" ht="18.75" x14ac:dyDescent="0.25">
      <c r="B63" s="3" t="s">
        <v>15</v>
      </c>
      <c r="C63" s="9">
        <v>248</v>
      </c>
      <c r="D63" s="260"/>
      <c r="E63" s="3" t="s">
        <v>15</v>
      </c>
      <c r="F63" s="9">
        <v>211</v>
      </c>
      <c r="G63" s="260"/>
      <c r="H63" s="3" t="s">
        <v>15</v>
      </c>
      <c r="I63" s="9">
        <v>149</v>
      </c>
      <c r="J63" s="16"/>
      <c r="K63" s="3" t="s">
        <v>15</v>
      </c>
      <c r="L63" s="14">
        <v>86</v>
      </c>
      <c r="M63" s="16"/>
      <c r="N63" s="3" t="s">
        <v>15</v>
      </c>
      <c r="O63" s="9">
        <v>226</v>
      </c>
      <c r="P63" s="182"/>
      <c r="Q63" s="3" t="s">
        <v>15</v>
      </c>
      <c r="R63" s="9">
        <v>136</v>
      </c>
      <c r="S63" s="260"/>
      <c r="T63" s="186" t="s">
        <v>15</v>
      </c>
      <c r="U63" s="184">
        <v>86</v>
      </c>
    </row>
    <row r="64" spans="2:21" ht="18.75" x14ac:dyDescent="0.25">
      <c r="B64" s="3" t="s">
        <v>16</v>
      </c>
      <c r="C64" s="9">
        <v>225</v>
      </c>
      <c r="D64" s="260"/>
      <c r="E64" s="3" t="s">
        <v>16</v>
      </c>
      <c r="F64" s="9">
        <v>192</v>
      </c>
      <c r="G64" s="260"/>
      <c r="H64" s="3" t="s">
        <v>16</v>
      </c>
      <c r="I64" s="9">
        <v>135</v>
      </c>
      <c r="J64" s="16"/>
      <c r="K64" s="3" t="s">
        <v>16</v>
      </c>
      <c r="L64" s="14">
        <v>79</v>
      </c>
      <c r="M64" s="16"/>
      <c r="N64" s="3" t="s">
        <v>16</v>
      </c>
      <c r="O64" s="9">
        <v>206</v>
      </c>
      <c r="P64" s="182"/>
      <c r="Q64" s="3" t="s">
        <v>16</v>
      </c>
      <c r="R64" s="9">
        <v>123</v>
      </c>
      <c r="S64" s="260"/>
      <c r="T64" s="186" t="s">
        <v>16</v>
      </c>
      <c r="U64" s="184">
        <v>79</v>
      </c>
    </row>
    <row r="65" spans="2:21" ht="18.75" x14ac:dyDescent="0.25">
      <c r="B65" s="3" t="s">
        <v>17</v>
      </c>
      <c r="C65" s="9">
        <v>190</v>
      </c>
      <c r="D65" s="260"/>
      <c r="E65" s="3" t="s">
        <v>17</v>
      </c>
      <c r="F65" s="9">
        <v>161</v>
      </c>
      <c r="G65" s="260"/>
      <c r="H65" s="3" t="s">
        <v>17</v>
      </c>
      <c r="I65" s="9">
        <v>114</v>
      </c>
      <c r="J65" s="16"/>
      <c r="K65" s="3" t="s">
        <v>17</v>
      </c>
      <c r="L65" s="14">
        <v>67</v>
      </c>
      <c r="M65" s="16"/>
      <c r="N65" s="3" t="s">
        <v>17</v>
      </c>
      <c r="O65" s="9">
        <v>175</v>
      </c>
      <c r="P65" s="182"/>
      <c r="Q65" s="3" t="s">
        <v>17</v>
      </c>
      <c r="R65" s="9">
        <v>104</v>
      </c>
      <c r="S65" s="260"/>
      <c r="T65" s="186" t="s">
        <v>17</v>
      </c>
      <c r="U65" s="184">
        <v>67</v>
      </c>
    </row>
    <row r="66" spans="2:21" ht="18.75" x14ac:dyDescent="0.25">
      <c r="B66" s="3" t="s">
        <v>18</v>
      </c>
      <c r="C66" s="9">
        <v>178</v>
      </c>
      <c r="D66" s="260"/>
      <c r="E66" s="3" t="s">
        <v>18</v>
      </c>
      <c r="F66" s="9">
        <v>151</v>
      </c>
      <c r="G66" s="260"/>
      <c r="H66" s="3" t="s">
        <v>18</v>
      </c>
      <c r="I66" s="9">
        <v>107</v>
      </c>
      <c r="J66" s="16"/>
      <c r="K66" s="3" t="s">
        <v>18</v>
      </c>
      <c r="L66" s="14">
        <v>62</v>
      </c>
      <c r="M66" s="16"/>
      <c r="N66" s="3" t="s">
        <v>18</v>
      </c>
      <c r="O66" s="9">
        <v>163</v>
      </c>
      <c r="P66" s="182"/>
      <c r="Q66" s="3" t="s">
        <v>18</v>
      </c>
      <c r="R66" s="9">
        <v>98</v>
      </c>
      <c r="S66" s="260"/>
      <c r="T66" s="186" t="s">
        <v>18</v>
      </c>
      <c r="U66" s="184">
        <v>62</v>
      </c>
    </row>
    <row r="67" spans="2:21" s="205" customFormat="1" ht="18.75" x14ac:dyDescent="0.25">
      <c r="B67" s="204" t="s">
        <v>143</v>
      </c>
      <c r="C67" s="9">
        <v>173</v>
      </c>
      <c r="D67" s="261"/>
      <c r="E67" s="204" t="s">
        <v>143</v>
      </c>
      <c r="F67" s="9">
        <v>147</v>
      </c>
      <c r="G67" s="261"/>
      <c r="H67" s="204" t="s">
        <v>143</v>
      </c>
      <c r="I67" s="9">
        <v>104</v>
      </c>
      <c r="J67" s="206"/>
      <c r="K67" s="204" t="s">
        <v>143</v>
      </c>
      <c r="L67" s="14">
        <v>60</v>
      </c>
      <c r="M67" s="206"/>
      <c r="N67" s="204" t="s">
        <v>143</v>
      </c>
      <c r="O67" s="9">
        <v>158</v>
      </c>
      <c r="P67" s="182"/>
      <c r="Q67" s="204" t="s">
        <v>143</v>
      </c>
      <c r="R67" s="9">
        <v>95</v>
      </c>
      <c r="S67" s="261"/>
      <c r="T67" s="204" t="s">
        <v>143</v>
      </c>
      <c r="U67" s="184">
        <v>60</v>
      </c>
    </row>
    <row r="68" spans="2:21" ht="19.5" thickBot="1" x14ac:dyDescent="0.3">
      <c r="B68" s="4" t="s">
        <v>20</v>
      </c>
      <c r="C68" s="10">
        <v>156</v>
      </c>
      <c r="D68" s="12"/>
      <c r="E68" s="4" t="s">
        <v>20</v>
      </c>
      <c r="F68" s="10">
        <v>132</v>
      </c>
      <c r="G68" s="12"/>
      <c r="H68" s="4" t="s">
        <v>20</v>
      </c>
      <c r="I68" s="10">
        <v>94</v>
      </c>
      <c r="J68" s="17"/>
      <c r="K68" s="4" t="s">
        <v>20</v>
      </c>
      <c r="L68" s="15">
        <v>55</v>
      </c>
      <c r="M68" s="17"/>
      <c r="N68" s="4" t="s">
        <v>20</v>
      </c>
      <c r="O68" s="10">
        <v>142</v>
      </c>
      <c r="P68" s="11"/>
      <c r="Q68" s="4" t="s">
        <v>20</v>
      </c>
      <c r="R68" s="10">
        <v>86</v>
      </c>
      <c r="S68" s="262"/>
      <c r="T68" s="187" t="s">
        <v>20</v>
      </c>
      <c r="U68" s="263">
        <v>55</v>
      </c>
    </row>
    <row r="69" spans="2:21" ht="16.5" thickBot="1" x14ac:dyDescent="0.3">
      <c r="B69" s="221" t="s">
        <v>138</v>
      </c>
      <c r="C69" s="222"/>
      <c r="D69" s="222"/>
      <c r="E69" s="222"/>
      <c r="F69" s="222"/>
      <c r="G69" s="222"/>
      <c r="H69" s="222"/>
      <c r="I69" s="222"/>
      <c r="J69" s="222"/>
      <c r="K69" s="222"/>
      <c r="L69" s="222"/>
      <c r="M69" s="222"/>
      <c r="N69" s="222"/>
      <c r="O69" s="222"/>
      <c r="P69" s="222"/>
      <c r="Q69" s="222"/>
      <c r="R69" s="222"/>
      <c r="S69" s="222"/>
      <c r="T69" s="222"/>
      <c r="U69" s="222"/>
    </row>
    <row r="70" spans="2:21" ht="19.5" thickBot="1" x14ac:dyDescent="0.3">
      <c r="B70" s="166" t="s">
        <v>23</v>
      </c>
      <c r="C70" s="163" t="s">
        <v>24</v>
      </c>
      <c r="D70" s="7"/>
      <c r="E70" s="166" t="s">
        <v>23</v>
      </c>
      <c r="F70" s="163" t="s">
        <v>24</v>
      </c>
      <c r="G70" s="7"/>
      <c r="H70" s="166" t="s">
        <v>23</v>
      </c>
      <c r="I70" s="163" t="s">
        <v>24</v>
      </c>
      <c r="J70" s="16"/>
      <c r="K70" s="169" t="s">
        <v>23</v>
      </c>
      <c r="L70" s="170" t="s">
        <v>24</v>
      </c>
      <c r="M70" s="16"/>
      <c r="N70" s="166" t="s">
        <v>23</v>
      </c>
      <c r="O70" s="163" t="s">
        <v>24</v>
      </c>
      <c r="P70" s="6"/>
      <c r="Q70" s="166" t="s">
        <v>23</v>
      </c>
      <c r="R70" s="163" t="s">
        <v>24</v>
      </c>
      <c r="S70" s="1"/>
      <c r="T70" s="166" t="s">
        <v>23</v>
      </c>
      <c r="U70" s="163" t="s">
        <v>24</v>
      </c>
    </row>
    <row r="71" spans="2:21" ht="15.75" thickBot="1" x14ac:dyDescent="0.3">
      <c r="B71" s="161" t="s">
        <v>132</v>
      </c>
      <c r="C71" s="167">
        <f>8*2+3.5*4</f>
        <v>30</v>
      </c>
      <c r="D71" s="152"/>
      <c r="E71" s="153" t="s">
        <v>119</v>
      </c>
      <c r="F71" s="167">
        <f>8*2+3.5*3</f>
        <v>26.5</v>
      </c>
      <c r="G71" s="152"/>
      <c r="H71" s="153" t="s">
        <v>129</v>
      </c>
      <c r="I71" s="167">
        <f>8*1+3.5*2</f>
        <v>15</v>
      </c>
      <c r="J71" s="152"/>
      <c r="K71" s="217" t="s">
        <v>27</v>
      </c>
      <c r="L71" s="167">
        <f>8*1+3.5*1</f>
        <v>11.5</v>
      </c>
      <c r="M71" s="152"/>
      <c r="N71" s="153" t="s">
        <v>25</v>
      </c>
      <c r="O71" s="167">
        <f t="shared" ref="O71:O73" si="0">8*1+3.5*2</f>
        <v>15</v>
      </c>
      <c r="P71" s="152"/>
      <c r="Q71" s="153" t="s">
        <v>26</v>
      </c>
      <c r="R71" s="167">
        <f>8*1+3.5*1</f>
        <v>11.5</v>
      </c>
      <c r="S71" s="150"/>
      <c r="T71" s="171" t="s">
        <v>107</v>
      </c>
      <c r="U71" s="172">
        <v>2.5</v>
      </c>
    </row>
    <row r="72" spans="2:21" ht="15.75" thickBot="1" x14ac:dyDescent="0.3">
      <c r="B72" s="151" t="s">
        <v>120</v>
      </c>
      <c r="C72" s="162">
        <f>8*2+3.5*5</f>
        <v>33.5</v>
      </c>
      <c r="D72" s="152"/>
      <c r="E72" s="153" t="s">
        <v>106</v>
      </c>
      <c r="F72" s="162">
        <f>8*2+3.5*4</f>
        <v>30</v>
      </c>
      <c r="G72" s="152"/>
      <c r="H72" s="155" t="s">
        <v>146</v>
      </c>
      <c r="I72" s="162">
        <f>8*1+3.5*3</f>
        <v>18.5</v>
      </c>
      <c r="J72" s="152"/>
      <c r="K72" s="153" t="s">
        <v>26</v>
      </c>
      <c r="L72" s="159">
        <f t="shared" ref="L72:L75" si="1">8*1+3.5*1</f>
        <v>11.5</v>
      </c>
      <c r="M72" s="152"/>
      <c r="N72" s="156" t="s">
        <v>121</v>
      </c>
      <c r="O72" s="162">
        <f t="shared" si="0"/>
        <v>15</v>
      </c>
      <c r="P72" s="152"/>
      <c r="Q72" s="154" t="s">
        <v>27</v>
      </c>
      <c r="R72" s="160">
        <f t="shared" ref="R72" si="2">8*1+3.5*1</f>
        <v>11.5</v>
      </c>
      <c r="S72" s="150"/>
      <c r="T72" s="150"/>
      <c r="U72" s="150"/>
    </row>
    <row r="73" spans="2:21" ht="15.75" thickBot="1" x14ac:dyDescent="0.3">
      <c r="B73" s="156" t="s">
        <v>131</v>
      </c>
      <c r="C73" s="162">
        <f>8*2+3.5*4</f>
        <v>30</v>
      </c>
      <c r="D73" s="152"/>
      <c r="E73" s="154" t="s">
        <v>134</v>
      </c>
      <c r="F73" s="168">
        <f t="shared" ref="F73" si="3">8*2+3.5*3</f>
        <v>26.5</v>
      </c>
      <c r="G73" s="152"/>
      <c r="H73" s="155" t="s">
        <v>6</v>
      </c>
      <c r="I73" s="162">
        <f t="shared" ref="I73:I74" si="4">8*1+3.5*2</f>
        <v>15</v>
      </c>
      <c r="J73" s="152"/>
      <c r="K73" s="157" t="s">
        <v>128</v>
      </c>
      <c r="L73" s="159">
        <f t="shared" si="1"/>
        <v>11.5</v>
      </c>
      <c r="M73" s="152"/>
      <c r="N73" s="154" t="s">
        <v>122</v>
      </c>
      <c r="O73" s="168">
        <f t="shared" si="0"/>
        <v>15</v>
      </c>
      <c r="P73" s="152"/>
      <c r="Q73" s="152"/>
      <c r="R73" s="152"/>
      <c r="S73" s="150"/>
      <c r="T73" s="150"/>
      <c r="U73" s="150"/>
    </row>
    <row r="74" spans="2:21" ht="15.75" thickBot="1" x14ac:dyDescent="0.3">
      <c r="B74" s="156" t="s">
        <v>133</v>
      </c>
      <c r="C74" s="162">
        <f>8*2+3.5*4</f>
        <v>30</v>
      </c>
      <c r="D74" s="152"/>
      <c r="E74" s="152"/>
      <c r="F74" s="152"/>
      <c r="G74" s="152"/>
      <c r="H74" s="154" t="s">
        <v>118</v>
      </c>
      <c r="I74" s="168">
        <f t="shared" si="4"/>
        <v>15</v>
      </c>
      <c r="J74" s="152"/>
      <c r="K74" s="153" t="s">
        <v>7</v>
      </c>
      <c r="L74" s="159">
        <f t="shared" si="1"/>
        <v>11.5</v>
      </c>
      <c r="M74" s="152"/>
      <c r="N74" s="152"/>
      <c r="O74" s="152"/>
      <c r="P74" s="152"/>
      <c r="Q74" s="152"/>
      <c r="R74" s="152"/>
      <c r="S74" s="150"/>
      <c r="T74" s="150"/>
      <c r="U74" s="150"/>
    </row>
    <row r="75" spans="2:21" ht="15.75" thickBot="1" x14ac:dyDescent="0.3">
      <c r="B75" s="156" t="s">
        <v>117</v>
      </c>
      <c r="C75" s="162">
        <f>8*2+3.5*4</f>
        <v>30</v>
      </c>
      <c r="D75" s="152"/>
      <c r="E75" s="152"/>
      <c r="F75" s="152"/>
      <c r="G75" s="152"/>
      <c r="H75" s="150"/>
      <c r="I75" s="150"/>
      <c r="J75" s="152"/>
      <c r="K75" s="213" t="s">
        <v>28</v>
      </c>
      <c r="L75" s="160">
        <f t="shared" si="1"/>
        <v>11.5</v>
      </c>
      <c r="M75" s="152"/>
      <c r="N75" s="152"/>
      <c r="O75" s="152"/>
      <c r="P75" s="152"/>
      <c r="Q75" s="152"/>
      <c r="R75" s="152"/>
      <c r="S75" s="150"/>
      <c r="T75" s="150"/>
      <c r="U75" s="150"/>
    </row>
    <row r="76" spans="2:21" ht="15.75" thickBot="1" x14ac:dyDescent="0.3">
      <c r="B76" s="158" t="s">
        <v>135</v>
      </c>
      <c r="C76" s="168">
        <f t="shared" ref="C76" si="5">8*1+3.5*2</f>
        <v>15</v>
      </c>
    </row>
    <row r="77" spans="2:21" s="1" customFormat="1" x14ac:dyDescent="0.25">
      <c r="K77" s="173"/>
      <c r="L77" s="175"/>
    </row>
    <row r="78" spans="2:21" x14ac:dyDescent="0.25">
      <c r="B78" s="20" t="s">
        <v>144</v>
      </c>
      <c r="G78" s="190"/>
      <c r="H78" s="190"/>
    </row>
    <row r="79" spans="2:21" x14ac:dyDescent="0.25">
      <c r="B79" s="21" t="s">
        <v>148</v>
      </c>
    </row>
  </sheetData>
  <mergeCells count="12">
    <mergeCell ref="B17:U17"/>
    <mergeCell ref="B30:U30"/>
    <mergeCell ref="B43:U43"/>
    <mergeCell ref="B56:U56"/>
    <mergeCell ref="B69:U69"/>
    <mergeCell ref="T9:U9"/>
    <mergeCell ref="E9:F9"/>
    <mergeCell ref="H9:I9"/>
    <mergeCell ref="Q9:R9"/>
    <mergeCell ref="B9:C9"/>
    <mergeCell ref="K9:L9"/>
    <mergeCell ref="N9:O9"/>
  </mergeCells>
  <pageMargins left="0.7" right="0.7" top="0.75" bottom="0.75" header="0.3" footer="0.3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zoomScale="85" zoomScaleNormal="85" workbookViewId="0">
      <selection activeCell="B43" sqref="B43"/>
    </sheetView>
  </sheetViews>
  <sheetFormatPr defaultColWidth="9.140625" defaultRowHeight="15" x14ac:dyDescent="0.25"/>
  <cols>
    <col min="1" max="1" width="16" style="23" customWidth="1"/>
    <col min="2" max="2" width="11.7109375" style="23" customWidth="1"/>
    <col min="3" max="3" width="6.28515625" style="23" bestFit="1" customWidth="1"/>
    <col min="4" max="6" width="9.140625" style="23"/>
    <col min="7" max="7" width="2.5703125" style="23" customWidth="1"/>
    <col min="8" max="8" width="9.140625" style="23"/>
    <col min="9" max="9" width="11.140625" style="23" customWidth="1"/>
    <col min="10" max="13" width="9.140625" style="23"/>
    <col min="14" max="15" width="2.5703125" style="23" customWidth="1"/>
    <col min="16" max="16384" width="9.140625" style="23"/>
  </cols>
  <sheetData>
    <row r="1" spans="1:13" ht="15.75" customHeight="1" thickBot="1" x14ac:dyDescent="0.3">
      <c r="A1" s="223" t="s">
        <v>103</v>
      </c>
      <c r="B1" s="224"/>
      <c r="C1" s="224"/>
      <c r="D1" s="224"/>
      <c r="E1" s="224"/>
      <c r="F1" s="225"/>
      <c r="H1" s="223" t="s">
        <v>104</v>
      </c>
      <c r="I1" s="224"/>
      <c r="J1" s="224"/>
      <c r="K1" s="224"/>
      <c r="L1" s="224"/>
      <c r="M1" s="225"/>
    </row>
    <row r="2" spans="1:13" ht="15.95" customHeight="1" thickBot="1" x14ac:dyDescent="0.3">
      <c r="A2" s="229" t="s">
        <v>46</v>
      </c>
      <c r="B2" s="230"/>
      <c r="C2" s="230"/>
      <c r="D2" s="230"/>
      <c r="E2" s="230"/>
      <c r="F2" s="231"/>
      <c r="G2" s="82"/>
      <c r="H2" s="229" t="s">
        <v>46</v>
      </c>
      <c r="I2" s="230"/>
      <c r="J2" s="230"/>
      <c r="K2" s="230"/>
      <c r="L2" s="230"/>
      <c r="M2" s="231"/>
    </row>
    <row r="3" spans="1:13" ht="30.75" thickBot="1" x14ac:dyDescent="0.3">
      <c r="A3" s="81" t="s">
        <v>44</v>
      </c>
      <c r="B3" s="80" t="s">
        <v>43</v>
      </c>
      <c r="C3" s="79" t="s">
        <v>42</v>
      </c>
      <c r="D3" s="192" t="s">
        <v>41</v>
      </c>
      <c r="E3" s="76" t="s">
        <v>40</v>
      </c>
      <c r="F3" s="78" t="s">
        <v>39</v>
      </c>
      <c r="G3" s="24"/>
      <c r="H3" s="77" t="s">
        <v>44</v>
      </c>
      <c r="I3" s="77" t="s">
        <v>43</v>
      </c>
      <c r="J3" s="76" t="s">
        <v>42</v>
      </c>
      <c r="K3" s="76" t="s">
        <v>41</v>
      </c>
      <c r="L3" s="75" t="s">
        <v>40</v>
      </c>
      <c r="M3" s="63" t="s">
        <v>39</v>
      </c>
    </row>
    <row r="4" spans="1:13" ht="29.45" customHeight="1" thickBot="1" x14ac:dyDescent="0.3">
      <c r="A4" s="235" t="s">
        <v>45</v>
      </c>
      <c r="B4" s="74" t="s">
        <v>37</v>
      </c>
      <c r="C4" s="43">
        <v>12</v>
      </c>
      <c r="D4" s="193">
        <v>8.3999999999999986</v>
      </c>
      <c r="E4" s="42">
        <v>6</v>
      </c>
      <c r="F4" s="41">
        <v>0</v>
      </c>
      <c r="G4" s="24"/>
      <c r="H4" s="235" t="s">
        <v>45</v>
      </c>
      <c r="I4" s="74" t="s">
        <v>37</v>
      </c>
      <c r="J4" s="43">
        <v>13</v>
      </c>
      <c r="K4" s="73">
        <v>9.1</v>
      </c>
      <c r="L4" s="42">
        <v>6.5</v>
      </c>
      <c r="M4" s="41">
        <v>0</v>
      </c>
    </row>
    <row r="5" spans="1:13" ht="15.75" thickBot="1" x14ac:dyDescent="0.3">
      <c r="A5" s="236"/>
      <c r="B5" s="72" t="s">
        <v>34</v>
      </c>
      <c r="C5" s="55">
        <v>26</v>
      </c>
      <c r="D5" s="194">
        <v>18.2</v>
      </c>
      <c r="E5" s="54">
        <v>13</v>
      </c>
      <c r="F5" s="53">
        <v>0</v>
      </c>
      <c r="G5" s="24"/>
      <c r="H5" s="236"/>
      <c r="I5" s="72" t="s">
        <v>34</v>
      </c>
      <c r="J5" s="55">
        <v>29</v>
      </c>
      <c r="K5" s="71">
        <v>20.299999999999997</v>
      </c>
      <c r="L5" s="54">
        <v>14.5</v>
      </c>
      <c r="M5" s="53">
        <v>0</v>
      </c>
    </row>
    <row r="6" spans="1:13" ht="31.5" thickTop="1" thickBot="1" x14ac:dyDescent="0.3">
      <c r="A6" s="70"/>
      <c r="B6" s="69" t="s">
        <v>35</v>
      </c>
      <c r="C6" s="61">
        <v>18</v>
      </c>
      <c r="D6" s="195">
        <v>12.6</v>
      </c>
      <c r="E6" s="60">
        <v>9</v>
      </c>
      <c r="F6" s="59">
        <v>0</v>
      </c>
      <c r="G6" s="24"/>
      <c r="H6" s="70"/>
      <c r="I6" s="69" t="s">
        <v>35</v>
      </c>
      <c r="J6" s="61">
        <v>20</v>
      </c>
      <c r="K6" s="68">
        <v>14</v>
      </c>
      <c r="L6" s="60">
        <v>10</v>
      </c>
      <c r="M6" s="59">
        <v>0</v>
      </c>
    </row>
    <row r="7" spans="1:13" ht="30.75" thickBot="1" x14ac:dyDescent="0.3">
      <c r="A7" s="67" t="s">
        <v>44</v>
      </c>
      <c r="B7" s="66" t="s">
        <v>43</v>
      </c>
      <c r="C7" s="65" t="s">
        <v>42</v>
      </c>
      <c r="D7" s="196" t="s">
        <v>41</v>
      </c>
      <c r="E7" s="64" t="s">
        <v>40</v>
      </c>
      <c r="F7" s="63" t="s">
        <v>39</v>
      </c>
      <c r="G7" s="24"/>
      <c r="H7" s="232"/>
      <c r="I7" s="233"/>
      <c r="J7" s="233"/>
      <c r="K7" s="233"/>
      <c r="L7" s="233"/>
      <c r="M7" s="234"/>
    </row>
    <row r="8" spans="1:13" ht="15.75" thickBot="1" x14ac:dyDescent="0.3">
      <c r="A8" s="235" t="s">
        <v>38</v>
      </c>
      <c r="B8" s="62" t="s">
        <v>37</v>
      </c>
      <c r="C8" s="61">
        <v>11</v>
      </c>
      <c r="D8" s="195">
        <v>7.6999999999999993</v>
      </c>
      <c r="E8" s="60">
        <v>5.5</v>
      </c>
      <c r="F8" s="59">
        <v>0</v>
      </c>
      <c r="G8" s="24"/>
      <c r="H8" s="52"/>
      <c r="I8" s="58"/>
      <c r="J8" s="58"/>
      <c r="K8" s="58"/>
      <c r="L8" s="58"/>
      <c r="M8" s="57"/>
    </row>
    <row r="9" spans="1:13" ht="15.75" thickBot="1" x14ac:dyDescent="0.3">
      <c r="A9" s="236"/>
      <c r="B9" s="56" t="s">
        <v>34</v>
      </c>
      <c r="C9" s="55">
        <v>25</v>
      </c>
      <c r="D9" s="194">
        <v>17.5</v>
      </c>
      <c r="E9" s="54">
        <v>12.5</v>
      </c>
      <c r="F9" s="53">
        <v>0</v>
      </c>
      <c r="G9" s="45"/>
      <c r="H9" s="52"/>
      <c r="I9" s="32"/>
      <c r="J9" s="32"/>
      <c r="K9" s="32"/>
      <c r="L9" s="51"/>
      <c r="M9" s="50"/>
    </row>
    <row r="10" spans="1:13" ht="31.5" thickTop="1" thickBot="1" x14ac:dyDescent="0.3">
      <c r="A10" s="237" t="s">
        <v>36</v>
      </c>
      <c r="B10" s="49" t="s">
        <v>35</v>
      </c>
      <c r="C10" s="48">
        <v>17</v>
      </c>
      <c r="D10" s="197">
        <v>11.899999999999999</v>
      </c>
      <c r="E10" s="47">
        <v>8.5</v>
      </c>
      <c r="F10" s="46">
        <v>0</v>
      </c>
      <c r="G10" s="45"/>
      <c r="H10" s="36"/>
      <c r="I10" s="32"/>
      <c r="J10" s="32"/>
      <c r="K10" s="32"/>
      <c r="L10" s="35"/>
      <c r="M10" s="34"/>
    </row>
    <row r="11" spans="1:13" ht="15.75" thickBot="1" x14ac:dyDescent="0.3">
      <c r="A11" s="238"/>
      <c r="B11" s="44" t="s">
        <v>34</v>
      </c>
      <c r="C11" s="43">
        <v>25</v>
      </c>
      <c r="D11" s="193">
        <v>17.5</v>
      </c>
      <c r="E11" s="42">
        <v>12.5</v>
      </c>
      <c r="F11" s="41">
        <v>0</v>
      </c>
      <c r="G11" s="24"/>
      <c r="H11" s="40"/>
      <c r="I11" s="39"/>
      <c r="J11" s="39"/>
      <c r="K11" s="39"/>
      <c r="L11" s="38"/>
      <c r="M11" s="37"/>
    </row>
    <row r="12" spans="1:13" ht="15.75" customHeight="1" thickBot="1" x14ac:dyDescent="0.3">
      <c r="A12" s="226" t="s">
        <v>110</v>
      </c>
      <c r="B12" s="227"/>
      <c r="C12" s="227"/>
      <c r="D12" s="227"/>
      <c r="E12" s="227"/>
      <c r="F12" s="228"/>
      <c r="G12" s="24"/>
      <c r="H12" s="36"/>
      <c r="I12" s="32"/>
      <c r="J12" s="32"/>
      <c r="K12" s="32"/>
      <c r="L12" s="35"/>
      <c r="M12" s="34"/>
    </row>
    <row r="13" spans="1:13" ht="15.75" customHeight="1" thickBot="1" x14ac:dyDescent="0.3">
      <c r="A13" s="147" t="s">
        <v>108</v>
      </c>
      <c r="B13" s="148"/>
      <c r="C13" s="30"/>
      <c r="D13" s="30"/>
      <c r="E13" s="30"/>
      <c r="F13" s="29"/>
      <c r="G13" s="24"/>
      <c r="H13" s="36"/>
      <c r="I13" s="32"/>
      <c r="J13" s="32"/>
      <c r="K13" s="32"/>
      <c r="L13" s="35"/>
      <c r="M13" s="34"/>
    </row>
    <row r="14" spans="1:13" ht="15.75" customHeight="1" thickBot="1" x14ac:dyDescent="0.3">
      <c r="A14" s="147" t="s">
        <v>109</v>
      </c>
      <c r="B14" s="30"/>
      <c r="C14" s="30"/>
      <c r="D14" s="30"/>
      <c r="E14" s="30"/>
      <c r="F14" s="29"/>
      <c r="G14" s="24"/>
      <c r="H14" s="36"/>
      <c r="I14" s="32"/>
      <c r="J14" s="32"/>
      <c r="K14" s="32"/>
      <c r="L14" s="35"/>
      <c r="M14" s="34"/>
    </row>
    <row r="15" spans="1:13" ht="15.75" thickBot="1" x14ac:dyDescent="0.3">
      <c r="A15" s="226" t="s">
        <v>33</v>
      </c>
      <c r="B15" s="227"/>
      <c r="C15" s="227"/>
      <c r="D15" s="227"/>
      <c r="E15" s="227"/>
      <c r="F15" s="228"/>
      <c r="H15" s="33"/>
      <c r="I15" s="32"/>
      <c r="J15" s="32"/>
      <c r="K15" s="32"/>
      <c r="L15" s="32"/>
      <c r="M15" s="31"/>
    </row>
    <row r="16" spans="1:13" ht="15.75" thickBot="1" x14ac:dyDescent="0.3">
      <c r="A16" s="226" t="s">
        <v>32</v>
      </c>
      <c r="B16" s="227"/>
      <c r="C16" s="227"/>
      <c r="D16" s="227"/>
      <c r="E16" s="227"/>
      <c r="F16" s="228"/>
      <c r="H16" s="28"/>
      <c r="I16" s="27"/>
      <c r="J16" s="27"/>
      <c r="K16" s="26"/>
      <c r="L16" s="26"/>
      <c r="M16" s="25"/>
    </row>
    <row r="17" spans="7:7" x14ac:dyDescent="0.25">
      <c r="G17" s="24"/>
    </row>
    <row r="23" spans="7:7" ht="15.75" customHeight="1" x14ac:dyDescent="0.25"/>
    <row r="26" spans="7:7" ht="15.75" customHeight="1" x14ac:dyDescent="0.25"/>
  </sheetData>
  <mergeCells count="12">
    <mergeCell ref="A1:F1"/>
    <mergeCell ref="H1:M1"/>
    <mergeCell ref="A12:F12"/>
    <mergeCell ref="A15:F15"/>
    <mergeCell ref="A16:F16"/>
    <mergeCell ref="A2:F2"/>
    <mergeCell ref="H7:M7"/>
    <mergeCell ref="A8:A9"/>
    <mergeCell ref="A10:A11"/>
    <mergeCell ref="H2:M2"/>
    <mergeCell ref="A4:A5"/>
    <mergeCell ref="H4:H5"/>
  </mergeCells>
  <pageMargins left="0.25" right="0.25" top="0.75" bottom="0.75" header="0.3" footer="0.3"/>
  <pageSetup paperSize="9" scale="8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zoomScale="85" zoomScaleNormal="85" workbookViewId="0">
      <selection activeCell="C11" sqref="C11:C12"/>
    </sheetView>
  </sheetViews>
  <sheetFormatPr defaultColWidth="8.7109375" defaultRowHeight="15" x14ac:dyDescent="0.25"/>
  <cols>
    <col min="1" max="1" width="24.7109375" style="1" customWidth="1"/>
    <col min="2" max="2" width="2.140625" style="1" customWidth="1"/>
    <col min="3" max="3" width="11.85546875" style="1" customWidth="1"/>
    <col min="4" max="4" width="10.5703125" style="1" customWidth="1"/>
    <col min="5" max="5" width="12.42578125" style="1" customWidth="1"/>
    <col min="6" max="6" width="2.140625" style="1" customWidth="1"/>
    <col min="7" max="8" width="10.5703125" style="1" customWidth="1"/>
    <col min="9" max="9" width="18.5703125" style="1" customWidth="1"/>
    <col min="10" max="10" width="2.140625" style="1" customWidth="1"/>
    <col min="11" max="12" width="10.5703125" style="1" customWidth="1"/>
    <col min="13" max="13" width="9.7109375" style="1" customWidth="1"/>
    <col min="14" max="14" width="2.140625" style="1" customWidth="1"/>
    <col min="15" max="17" width="10.5703125" style="1" customWidth="1"/>
    <col min="18" max="16384" width="8.7109375" style="1"/>
  </cols>
  <sheetData>
    <row r="1" spans="1:18" s="117" customFormat="1" ht="13.5" thickBot="1" x14ac:dyDescent="0.25">
      <c r="A1" s="120"/>
      <c r="B1" s="118"/>
      <c r="C1" s="119"/>
      <c r="D1" s="118"/>
      <c r="E1" s="118"/>
      <c r="F1" s="119"/>
      <c r="G1" s="119"/>
      <c r="H1" s="118"/>
      <c r="I1" s="118"/>
      <c r="K1" s="119"/>
      <c r="L1" s="118"/>
      <c r="M1" s="118"/>
      <c r="N1" s="118"/>
      <c r="O1" s="119"/>
      <c r="P1" s="118"/>
      <c r="Q1" s="118"/>
    </row>
    <row r="2" spans="1:18" ht="15.75" customHeight="1" thickBot="1" x14ac:dyDescent="0.3">
      <c r="A2" s="239" t="s">
        <v>64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1"/>
    </row>
    <row r="3" spans="1:18" s="115" customFormat="1" ht="53.1" customHeight="1" thickBot="1" x14ac:dyDescent="0.3">
      <c r="A3" s="116" t="s">
        <v>23</v>
      </c>
      <c r="B3" s="19"/>
      <c r="C3" s="244" t="s">
        <v>114</v>
      </c>
      <c r="D3" s="245"/>
      <c r="E3" s="246"/>
      <c r="F3" s="19"/>
      <c r="G3" s="244" t="s">
        <v>111</v>
      </c>
      <c r="H3" s="245"/>
      <c r="I3" s="246"/>
      <c r="J3" s="19"/>
      <c r="K3" s="244" t="s">
        <v>113</v>
      </c>
      <c r="L3" s="245"/>
      <c r="M3" s="246"/>
      <c r="N3" s="19"/>
      <c r="O3" s="244" t="s">
        <v>112</v>
      </c>
      <c r="P3" s="245"/>
      <c r="Q3" s="246"/>
      <c r="R3" s="198" t="s">
        <v>141</v>
      </c>
    </row>
    <row r="4" spans="1:18" s="106" customFormat="1" ht="51" x14ac:dyDescent="0.25">
      <c r="A4" s="242" t="s">
        <v>63</v>
      </c>
      <c r="B4" s="114"/>
      <c r="C4" s="113" t="s">
        <v>9</v>
      </c>
      <c r="D4" s="112" t="s">
        <v>31</v>
      </c>
      <c r="E4" s="111" t="s">
        <v>21</v>
      </c>
      <c r="F4" s="114"/>
      <c r="G4" s="113" t="s">
        <v>9</v>
      </c>
      <c r="H4" s="112" t="s">
        <v>31</v>
      </c>
      <c r="I4" s="111" t="s">
        <v>21</v>
      </c>
      <c r="J4" s="114"/>
      <c r="K4" s="113" t="s">
        <v>9</v>
      </c>
      <c r="L4" s="112" t="s">
        <v>31</v>
      </c>
      <c r="M4" s="111" t="s">
        <v>21</v>
      </c>
      <c r="N4" s="114"/>
      <c r="O4" s="113" t="s">
        <v>9</v>
      </c>
      <c r="P4" s="112" t="s">
        <v>31</v>
      </c>
      <c r="Q4" s="111" t="s">
        <v>21</v>
      </c>
    </row>
    <row r="5" spans="1:18" s="106" customFormat="1" ht="26.25" thickBot="1" x14ac:dyDescent="0.3">
      <c r="A5" s="243"/>
      <c r="B5" s="110"/>
      <c r="C5" s="109" t="s">
        <v>22</v>
      </c>
      <c r="D5" s="108"/>
      <c r="E5" s="107"/>
      <c r="F5" s="110"/>
      <c r="G5" s="109" t="s">
        <v>22</v>
      </c>
      <c r="H5" s="108"/>
      <c r="I5" s="107"/>
      <c r="J5" s="110"/>
      <c r="K5" s="109" t="s">
        <v>22</v>
      </c>
      <c r="L5" s="108"/>
      <c r="M5" s="107"/>
      <c r="N5" s="110"/>
      <c r="O5" s="109" t="s">
        <v>22</v>
      </c>
      <c r="P5" s="108"/>
      <c r="Q5" s="107"/>
    </row>
    <row r="6" spans="1:18" ht="30" x14ac:dyDescent="0.25">
      <c r="A6" s="105" t="s">
        <v>62</v>
      </c>
      <c r="B6" s="104"/>
      <c r="C6" s="103">
        <v>21</v>
      </c>
      <c r="D6" s="102">
        <v>26</v>
      </c>
      <c r="E6" s="101">
        <v>34</v>
      </c>
      <c r="F6" s="104"/>
      <c r="G6" s="103">
        <v>36</v>
      </c>
      <c r="H6" s="102">
        <v>45</v>
      </c>
      <c r="I6" s="101">
        <v>55</v>
      </c>
      <c r="J6" s="104"/>
      <c r="K6" s="103">
        <v>51</v>
      </c>
      <c r="L6" s="102">
        <v>64</v>
      </c>
      <c r="M6" s="101">
        <v>76</v>
      </c>
      <c r="N6" s="104"/>
      <c r="O6" s="103">
        <v>60</v>
      </c>
      <c r="P6" s="102">
        <v>75</v>
      </c>
      <c r="Q6" s="101">
        <v>84</v>
      </c>
    </row>
    <row r="7" spans="1:18" ht="30" x14ac:dyDescent="0.25">
      <c r="A7" s="100" t="s">
        <v>61</v>
      </c>
      <c r="B7" s="91"/>
      <c r="C7" s="99">
        <v>35</v>
      </c>
      <c r="D7" s="98">
        <v>44</v>
      </c>
      <c r="E7" s="97">
        <v>56</v>
      </c>
      <c r="F7" s="91"/>
      <c r="G7" s="99">
        <v>60</v>
      </c>
      <c r="H7" s="98">
        <v>75</v>
      </c>
      <c r="I7" s="97">
        <v>91</v>
      </c>
      <c r="J7" s="91"/>
      <c r="K7" s="99">
        <v>85</v>
      </c>
      <c r="L7" s="98">
        <v>106</v>
      </c>
      <c r="M7" s="97">
        <v>126</v>
      </c>
      <c r="N7" s="91"/>
      <c r="O7" s="99">
        <v>100</v>
      </c>
      <c r="P7" s="98">
        <v>125</v>
      </c>
      <c r="Q7" s="97">
        <v>140</v>
      </c>
    </row>
    <row r="8" spans="1:18" ht="30" x14ac:dyDescent="0.25">
      <c r="A8" s="100" t="s">
        <v>60</v>
      </c>
      <c r="B8" s="91"/>
      <c r="C8" s="99">
        <v>70</v>
      </c>
      <c r="D8" s="98">
        <v>88</v>
      </c>
      <c r="E8" s="97">
        <v>112</v>
      </c>
      <c r="F8" s="91"/>
      <c r="G8" s="99">
        <v>120</v>
      </c>
      <c r="H8" s="98">
        <v>150</v>
      </c>
      <c r="I8" s="97">
        <v>182</v>
      </c>
      <c r="J8" s="91"/>
      <c r="K8" s="99">
        <v>170</v>
      </c>
      <c r="L8" s="98">
        <v>213</v>
      </c>
      <c r="M8" s="97">
        <v>252</v>
      </c>
      <c r="N8" s="91"/>
      <c r="O8" s="99">
        <v>200</v>
      </c>
      <c r="P8" s="98">
        <v>250</v>
      </c>
      <c r="Q8" s="97">
        <v>280</v>
      </c>
    </row>
    <row r="9" spans="1:18" ht="30" x14ac:dyDescent="0.25">
      <c r="A9" s="100" t="s">
        <v>59</v>
      </c>
      <c r="B9" s="91"/>
      <c r="C9" s="200">
        <v>105</v>
      </c>
      <c r="D9" s="98">
        <v>131</v>
      </c>
      <c r="E9" s="97">
        <v>168</v>
      </c>
      <c r="F9" s="91"/>
      <c r="G9" s="99">
        <v>180</v>
      </c>
      <c r="H9" s="98">
        <v>225</v>
      </c>
      <c r="I9" s="97">
        <v>273</v>
      </c>
      <c r="J9" s="91"/>
      <c r="K9" s="99">
        <v>255</v>
      </c>
      <c r="L9" s="98">
        <v>319</v>
      </c>
      <c r="M9" s="97">
        <v>378</v>
      </c>
      <c r="N9" s="91"/>
      <c r="O9" s="99">
        <v>300</v>
      </c>
      <c r="P9" s="98">
        <v>375</v>
      </c>
      <c r="Q9" s="97">
        <v>420</v>
      </c>
    </row>
    <row r="10" spans="1:18" ht="30" x14ac:dyDescent="0.25">
      <c r="A10" s="100" t="s">
        <v>58</v>
      </c>
      <c r="B10" s="91"/>
      <c r="C10" s="200">
        <v>196</v>
      </c>
      <c r="D10" s="98">
        <v>245</v>
      </c>
      <c r="E10" s="97">
        <v>314</v>
      </c>
      <c r="F10" s="91"/>
      <c r="G10" s="99">
        <v>336</v>
      </c>
      <c r="H10" s="98">
        <v>420</v>
      </c>
      <c r="I10" s="97">
        <v>510</v>
      </c>
      <c r="J10" s="91"/>
      <c r="K10" s="99">
        <v>476</v>
      </c>
      <c r="L10" s="98">
        <v>595</v>
      </c>
      <c r="M10" s="97">
        <v>706</v>
      </c>
      <c r="N10" s="91"/>
      <c r="O10" s="99">
        <v>560</v>
      </c>
      <c r="P10" s="98">
        <v>700</v>
      </c>
      <c r="Q10" s="97">
        <v>784</v>
      </c>
    </row>
    <row r="11" spans="1:18" x14ac:dyDescent="0.25">
      <c r="A11" s="96" t="s">
        <v>57</v>
      </c>
      <c r="B11" s="91"/>
      <c r="C11" s="203">
        <v>74</v>
      </c>
      <c r="D11" s="94">
        <v>92</v>
      </c>
      <c r="E11" s="93">
        <v>127</v>
      </c>
      <c r="F11" s="91"/>
      <c r="G11" s="95">
        <v>127</v>
      </c>
      <c r="H11" s="94">
        <v>158</v>
      </c>
      <c r="I11" s="93">
        <v>206</v>
      </c>
      <c r="J11" s="91"/>
      <c r="K11" s="95">
        <v>179</v>
      </c>
      <c r="L11" s="94">
        <v>224</v>
      </c>
      <c r="M11" s="93">
        <v>285</v>
      </c>
      <c r="N11" s="91"/>
      <c r="O11" s="95">
        <v>211</v>
      </c>
      <c r="P11" s="94">
        <v>264</v>
      </c>
      <c r="Q11" s="93">
        <v>317</v>
      </c>
    </row>
    <row r="12" spans="1:18" x14ac:dyDescent="0.25">
      <c r="A12" s="92" t="s">
        <v>56</v>
      </c>
      <c r="B12" s="91"/>
      <c r="C12" s="199">
        <v>86</v>
      </c>
      <c r="D12" s="89">
        <v>108</v>
      </c>
      <c r="E12" s="88">
        <v>148</v>
      </c>
      <c r="F12" s="91"/>
      <c r="G12" s="90">
        <v>148</v>
      </c>
      <c r="H12" s="89">
        <v>185</v>
      </c>
      <c r="I12" s="88">
        <v>240</v>
      </c>
      <c r="J12" s="91"/>
      <c r="K12" s="90">
        <v>209</v>
      </c>
      <c r="L12" s="89">
        <v>261</v>
      </c>
      <c r="M12" s="88">
        <v>332</v>
      </c>
      <c r="N12" s="91"/>
      <c r="O12" s="90">
        <v>246</v>
      </c>
      <c r="P12" s="89">
        <v>308</v>
      </c>
      <c r="Q12" s="88">
        <v>369</v>
      </c>
    </row>
    <row r="13" spans="1:18" x14ac:dyDescent="0.25">
      <c r="A13" s="92" t="s">
        <v>55</v>
      </c>
      <c r="B13" s="91"/>
      <c r="C13" s="90">
        <v>90</v>
      </c>
      <c r="D13" s="89">
        <v>112</v>
      </c>
      <c r="E13" s="88">
        <v>154</v>
      </c>
      <c r="F13" s="91"/>
      <c r="G13" s="90">
        <v>154</v>
      </c>
      <c r="H13" s="89">
        <v>192</v>
      </c>
      <c r="I13" s="88">
        <v>250</v>
      </c>
      <c r="J13" s="91"/>
      <c r="K13" s="90">
        <v>218</v>
      </c>
      <c r="L13" s="89">
        <v>272</v>
      </c>
      <c r="M13" s="88">
        <v>346</v>
      </c>
      <c r="N13" s="91"/>
      <c r="O13" s="90">
        <v>256</v>
      </c>
      <c r="P13" s="89">
        <v>320</v>
      </c>
      <c r="Q13" s="88">
        <v>384</v>
      </c>
    </row>
    <row r="14" spans="1:18" x14ac:dyDescent="0.25">
      <c r="A14" s="92" t="s">
        <v>54</v>
      </c>
      <c r="B14" s="91"/>
      <c r="C14" s="90">
        <v>56</v>
      </c>
      <c r="D14" s="89">
        <v>70</v>
      </c>
      <c r="E14" s="88">
        <v>96</v>
      </c>
      <c r="F14" s="91"/>
      <c r="G14" s="90">
        <v>96</v>
      </c>
      <c r="H14" s="89">
        <v>120</v>
      </c>
      <c r="I14" s="88">
        <v>156</v>
      </c>
      <c r="J14" s="91"/>
      <c r="K14" s="90">
        <v>136</v>
      </c>
      <c r="L14" s="89">
        <v>170</v>
      </c>
      <c r="M14" s="88">
        <v>216</v>
      </c>
      <c r="N14" s="91"/>
      <c r="O14" s="90">
        <v>160</v>
      </c>
      <c r="P14" s="89">
        <v>200</v>
      </c>
      <c r="Q14" s="88">
        <v>240</v>
      </c>
    </row>
    <row r="15" spans="1:18" x14ac:dyDescent="0.25">
      <c r="A15" s="92" t="s">
        <v>53</v>
      </c>
      <c r="B15" s="91"/>
      <c r="C15" s="90">
        <v>62</v>
      </c>
      <c r="D15" s="89">
        <v>77</v>
      </c>
      <c r="E15" s="88">
        <v>106</v>
      </c>
      <c r="F15" s="91"/>
      <c r="G15" s="90">
        <v>106</v>
      </c>
      <c r="H15" s="89">
        <v>132</v>
      </c>
      <c r="I15" s="88">
        <v>172</v>
      </c>
      <c r="J15" s="91"/>
      <c r="K15" s="90">
        <v>150</v>
      </c>
      <c r="L15" s="89">
        <v>187</v>
      </c>
      <c r="M15" s="88">
        <v>238</v>
      </c>
      <c r="N15" s="91"/>
      <c r="O15" s="90">
        <v>176</v>
      </c>
      <c r="P15" s="89">
        <v>220</v>
      </c>
      <c r="Q15" s="88">
        <v>264</v>
      </c>
    </row>
    <row r="16" spans="1:18" x14ac:dyDescent="0.25">
      <c r="A16" s="92" t="s">
        <v>52</v>
      </c>
      <c r="B16" s="91"/>
      <c r="C16" s="90">
        <v>68</v>
      </c>
      <c r="D16" s="89">
        <v>85</v>
      </c>
      <c r="E16" s="88">
        <v>116</v>
      </c>
      <c r="F16" s="91"/>
      <c r="G16" s="90">
        <v>116</v>
      </c>
      <c r="H16" s="89">
        <v>146</v>
      </c>
      <c r="I16" s="88">
        <v>189</v>
      </c>
      <c r="J16" s="91"/>
      <c r="K16" s="90">
        <v>165</v>
      </c>
      <c r="L16" s="89">
        <v>206</v>
      </c>
      <c r="M16" s="88">
        <v>262</v>
      </c>
      <c r="N16" s="91"/>
      <c r="O16" s="90">
        <v>194</v>
      </c>
      <c r="P16" s="89">
        <v>243</v>
      </c>
      <c r="Q16" s="88">
        <v>291</v>
      </c>
    </row>
    <row r="17" spans="1:17" x14ac:dyDescent="0.25">
      <c r="A17" s="92" t="s">
        <v>51</v>
      </c>
      <c r="B17" s="91"/>
      <c r="C17" s="199">
        <v>74</v>
      </c>
      <c r="D17" s="89">
        <v>92</v>
      </c>
      <c r="E17" s="88">
        <v>127</v>
      </c>
      <c r="F17" s="91"/>
      <c r="G17" s="90">
        <v>127</v>
      </c>
      <c r="H17" s="89">
        <v>158</v>
      </c>
      <c r="I17" s="88">
        <v>206</v>
      </c>
      <c r="J17" s="91"/>
      <c r="K17" s="90">
        <v>179</v>
      </c>
      <c r="L17" s="89">
        <v>224</v>
      </c>
      <c r="M17" s="88">
        <v>285</v>
      </c>
      <c r="N17" s="91"/>
      <c r="O17" s="90">
        <v>211</v>
      </c>
      <c r="P17" s="89">
        <v>264</v>
      </c>
      <c r="Q17" s="88">
        <v>317</v>
      </c>
    </row>
    <row r="18" spans="1:17" x14ac:dyDescent="0.25">
      <c r="A18" s="92" t="s">
        <v>50</v>
      </c>
      <c r="B18" s="91"/>
      <c r="C18" s="90">
        <v>80</v>
      </c>
      <c r="D18" s="89">
        <v>100</v>
      </c>
      <c r="E18" s="88">
        <v>137</v>
      </c>
      <c r="F18" s="91"/>
      <c r="G18" s="90">
        <v>137</v>
      </c>
      <c r="H18" s="89">
        <v>172</v>
      </c>
      <c r="I18" s="88">
        <v>223</v>
      </c>
      <c r="J18" s="91"/>
      <c r="K18" s="90">
        <v>195</v>
      </c>
      <c r="L18" s="89">
        <v>243</v>
      </c>
      <c r="M18" s="88">
        <v>309</v>
      </c>
      <c r="N18" s="91"/>
      <c r="O18" s="90">
        <v>229</v>
      </c>
      <c r="P18" s="89">
        <v>286</v>
      </c>
      <c r="Q18" s="88">
        <v>344</v>
      </c>
    </row>
    <row r="19" spans="1:17" x14ac:dyDescent="0.25">
      <c r="A19" s="92" t="s">
        <v>49</v>
      </c>
      <c r="B19" s="91"/>
      <c r="C19" s="90">
        <v>86</v>
      </c>
      <c r="D19" s="89">
        <v>108</v>
      </c>
      <c r="E19" s="88">
        <v>148</v>
      </c>
      <c r="F19" s="91"/>
      <c r="G19" s="90">
        <v>148</v>
      </c>
      <c r="H19" s="89">
        <v>185</v>
      </c>
      <c r="I19" s="88">
        <v>241</v>
      </c>
      <c r="J19" s="91"/>
      <c r="K19" s="90">
        <v>210</v>
      </c>
      <c r="L19" s="89">
        <v>262</v>
      </c>
      <c r="M19" s="88">
        <v>333</v>
      </c>
      <c r="N19" s="91"/>
      <c r="O19" s="90">
        <v>247</v>
      </c>
      <c r="P19" s="89">
        <v>309</v>
      </c>
      <c r="Q19" s="88">
        <v>371</v>
      </c>
    </row>
    <row r="20" spans="1:17" x14ac:dyDescent="0.25">
      <c r="A20" s="92" t="s">
        <v>48</v>
      </c>
      <c r="B20" s="91"/>
      <c r="C20" s="90">
        <v>16</v>
      </c>
      <c r="D20" s="89">
        <v>20</v>
      </c>
      <c r="E20" s="88">
        <v>27</v>
      </c>
      <c r="F20" s="91"/>
      <c r="G20" s="90">
        <v>27</v>
      </c>
      <c r="H20" s="89">
        <v>34</v>
      </c>
      <c r="I20" s="88">
        <v>44</v>
      </c>
      <c r="J20" s="91"/>
      <c r="K20" s="90">
        <v>38</v>
      </c>
      <c r="L20" s="89">
        <v>48</v>
      </c>
      <c r="M20" s="88">
        <v>61</v>
      </c>
      <c r="N20" s="91"/>
      <c r="O20" s="90">
        <v>45</v>
      </c>
      <c r="P20" s="89">
        <v>56</v>
      </c>
      <c r="Q20" s="88">
        <v>68</v>
      </c>
    </row>
    <row r="21" spans="1:17" ht="15.75" thickBot="1" x14ac:dyDescent="0.3">
      <c r="A21" s="87" t="s">
        <v>47</v>
      </c>
      <c r="B21" s="86"/>
      <c r="C21" s="85">
        <v>6</v>
      </c>
      <c r="D21" s="84">
        <v>7</v>
      </c>
      <c r="E21" s="83">
        <v>10</v>
      </c>
      <c r="F21" s="86"/>
      <c r="G21" s="85">
        <v>10</v>
      </c>
      <c r="H21" s="84">
        <v>12</v>
      </c>
      <c r="I21" s="83">
        <v>16</v>
      </c>
      <c r="J21" s="86"/>
      <c r="K21" s="85">
        <v>14</v>
      </c>
      <c r="L21" s="84">
        <v>17</v>
      </c>
      <c r="M21" s="83">
        <v>22</v>
      </c>
      <c r="N21" s="86"/>
      <c r="O21" s="85">
        <v>16</v>
      </c>
      <c r="P21" s="84">
        <v>20</v>
      </c>
      <c r="Q21" s="83">
        <v>24</v>
      </c>
    </row>
    <row r="23" spans="1:17" x14ac:dyDescent="0.25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</row>
    <row r="24" spans="1:17" x14ac:dyDescent="0.25"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</row>
    <row r="28" spans="1:17" x14ac:dyDescent="0.25">
      <c r="D28" s="201"/>
    </row>
  </sheetData>
  <mergeCells count="6">
    <mergeCell ref="A2:Q2"/>
    <mergeCell ref="A4:A5"/>
    <mergeCell ref="K3:M3"/>
    <mergeCell ref="O3:Q3"/>
    <mergeCell ref="G3:I3"/>
    <mergeCell ref="C3:E3"/>
  </mergeCells>
  <pageMargins left="0.25" right="0.25" top="0.75" bottom="0.75" header="0.3" footer="0.3"/>
  <pageSetup paperSize="9" scale="89" fitToHeight="2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zoomScale="85" zoomScaleNormal="85" workbookViewId="0">
      <selection activeCell="D31" sqref="D31"/>
    </sheetView>
  </sheetViews>
  <sheetFormatPr defaultColWidth="8.7109375" defaultRowHeight="15" x14ac:dyDescent="0.25"/>
  <cols>
    <col min="1" max="1" width="4.7109375" style="1" customWidth="1"/>
    <col min="2" max="2" width="40.7109375" style="1" customWidth="1"/>
    <col min="3" max="3" width="34.85546875" style="1" customWidth="1"/>
    <col min="4" max="4" width="11.85546875" style="1" bestFit="1" customWidth="1"/>
    <col min="5" max="5" width="14.140625" style="1" bestFit="1" customWidth="1"/>
    <col min="6" max="6" width="32" style="1" customWidth="1"/>
    <col min="7" max="16384" width="8.7109375" style="1"/>
  </cols>
  <sheetData>
    <row r="1" spans="1:6" ht="15.75" thickBot="1" x14ac:dyDescent="0.3">
      <c r="A1" s="247" t="s">
        <v>105</v>
      </c>
      <c r="B1" s="248"/>
      <c r="C1" s="248"/>
      <c r="D1" s="248"/>
      <c r="E1" s="248"/>
      <c r="F1" s="248"/>
    </row>
    <row r="2" spans="1:6" ht="15.75" thickBot="1" x14ac:dyDescent="0.3">
      <c r="B2" s="250" t="s">
        <v>102</v>
      </c>
      <c r="C2" s="251"/>
      <c r="D2" s="251"/>
      <c r="E2" s="251"/>
      <c r="F2" s="252"/>
    </row>
    <row r="3" spans="1:6" ht="15.75" thickBot="1" x14ac:dyDescent="0.3">
      <c r="B3" s="146"/>
      <c r="C3" s="146"/>
      <c r="D3" s="146" t="s">
        <v>74</v>
      </c>
      <c r="E3" s="146" t="s">
        <v>101</v>
      </c>
      <c r="F3" s="146" t="s">
        <v>100</v>
      </c>
    </row>
    <row r="4" spans="1:6" ht="30" x14ac:dyDescent="0.25">
      <c r="A4" s="1">
        <v>1</v>
      </c>
      <c r="B4" s="145" t="s">
        <v>99</v>
      </c>
      <c r="C4" s="145" t="s">
        <v>98</v>
      </c>
      <c r="D4" s="144">
        <v>5</v>
      </c>
      <c r="E4" s="143" t="s">
        <v>97</v>
      </c>
      <c r="F4" s="142" t="s">
        <v>96</v>
      </c>
    </row>
    <row r="5" spans="1:6" ht="30" x14ac:dyDescent="0.25">
      <c r="A5" s="1">
        <v>2</v>
      </c>
      <c r="B5" s="140" t="s">
        <v>95</v>
      </c>
      <c r="C5" s="140" t="s">
        <v>94</v>
      </c>
      <c r="D5" s="136">
        <v>5</v>
      </c>
      <c r="E5" s="135" t="s">
        <v>79</v>
      </c>
      <c r="F5" s="134" t="s">
        <v>78</v>
      </c>
    </row>
    <row r="6" spans="1:6" ht="30" x14ac:dyDescent="0.25">
      <c r="A6" s="1">
        <v>3</v>
      </c>
      <c r="B6" s="140" t="s">
        <v>93</v>
      </c>
      <c r="C6" s="140" t="s">
        <v>92</v>
      </c>
      <c r="D6" s="136">
        <v>7</v>
      </c>
      <c r="E6" s="135" t="s">
        <v>79</v>
      </c>
      <c r="F6" s="134" t="s">
        <v>78</v>
      </c>
    </row>
    <row r="7" spans="1:6" ht="30" x14ac:dyDescent="0.25">
      <c r="A7" s="1">
        <v>4</v>
      </c>
      <c r="B7" s="140" t="s">
        <v>91</v>
      </c>
      <c r="C7" s="140" t="s">
        <v>90</v>
      </c>
      <c r="D7" s="136">
        <v>9</v>
      </c>
      <c r="E7" s="135" t="s">
        <v>79</v>
      </c>
      <c r="F7" s="134" t="s">
        <v>78</v>
      </c>
    </row>
    <row r="8" spans="1:6" x14ac:dyDescent="0.25">
      <c r="A8" s="1">
        <v>5</v>
      </c>
      <c r="B8" s="141" t="s">
        <v>89</v>
      </c>
      <c r="C8" s="140" t="s">
        <v>88</v>
      </c>
      <c r="D8" s="136">
        <v>5</v>
      </c>
      <c r="E8" s="135" t="s">
        <v>79</v>
      </c>
      <c r="F8" s="134" t="s">
        <v>78</v>
      </c>
    </row>
    <row r="9" spans="1:6" x14ac:dyDescent="0.25">
      <c r="A9" s="1">
        <v>6</v>
      </c>
      <c r="B9" s="141" t="s">
        <v>87</v>
      </c>
      <c r="C9" s="140" t="s">
        <v>86</v>
      </c>
      <c r="D9" s="139">
        <v>16.5</v>
      </c>
      <c r="E9" s="135" t="s">
        <v>83</v>
      </c>
      <c r="F9" s="134" t="s">
        <v>82</v>
      </c>
    </row>
    <row r="10" spans="1:6" x14ac:dyDescent="0.25">
      <c r="A10" s="1">
        <v>7</v>
      </c>
      <c r="B10" s="138" t="s">
        <v>85</v>
      </c>
      <c r="C10" s="137" t="s">
        <v>84</v>
      </c>
      <c r="D10" s="136">
        <v>9</v>
      </c>
      <c r="E10" s="135" t="s">
        <v>83</v>
      </c>
      <c r="F10" s="134" t="s">
        <v>82</v>
      </c>
    </row>
    <row r="11" spans="1:6" ht="15.75" thickBot="1" x14ac:dyDescent="0.3">
      <c r="A11" s="1">
        <v>8</v>
      </c>
      <c r="B11" s="133" t="s">
        <v>81</v>
      </c>
      <c r="C11" s="132" t="s">
        <v>80</v>
      </c>
      <c r="D11" s="131">
        <v>3</v>
      </c>
      <c r="E11" s="130" t="s">
        <v>79</v>
      </c>
      <c r="F11" s="129" t="s">
        <v>78</v>
      </c>
    </row>
    <row r="12" spans="1:6" ht="15.75" thickBot="1" x14ac:dyDescent="0.3"/>
    <row r="13" spans="1:6" ht="15.75" thickBot="1" x14ac:dyDescent="0.3">
      <c r="B13" s="250" t="s">
        <v>77</v>
      </c>
      <c r="C13" s="251"/>
      <c r="D13" s="251"/>
      <c r="E13" s="251"/>
      <c r="F13" s="252"/>
    </row>
    <row r="14" spans="1:6" ht="15.75" thickBot="1" x14ac:dyDescent="0.3">
      <c r="B14" s="128"/>
      <c r="C14" s="128" t="s">
        <v>76</v>
      </c>
      <c r="D14" s="253" t="s">
        <v>75</v>
      </c>
      <c r="E14" s="254"/>
      <c r="F14" s="127" t="s">
        <v>74</v>
      </c>
    </row>
    <row r="15" spans="1:6" x14ac:dyDescent="0.25">
      <c r="B15" s="126" t="s">
        <v>73</v>
      </c>
      <c r="C15" s="125" t="s">
        <v>68</v>
      </c>
      <c r="D15" s="255" t="s">
        <v>115</v>
      </c>
      <c r="E15" s="255"/>
      <c r="F15" s="22">
        <v>30</v>
      </c>
    </row>
    <row r="16" spans="1:6" x14ac:dyDescent="0.25">
      <c r="B16" s="124" t="s">
        <v>72</v>
      </c>
      <c r="C16" s="18" t="s">
        <v>68</v>
      </c>
      <c r="D16" s="249" t="s">
        <v>71</v>
      </c>
      <c r="E16" s="249"/>
      <c r="F16" s="123">
        <v>25</v>
      </c>
    </row>
    <row r="17" spans="1:6" x14ac:dyDescent="0.25">
      <c r="B17" s="124" t="s">
        <v>70</v>
      </c>
      <c r="C17" s="18" t="s">
        <v>68</v>
      </c>
      <c r="D17" s="249" t="s">
        <v>116</v>
      </c>
      <c r="E17" s="249"/>
      <c r="F17" s="123">
        <v>20</v>
      </c>
    </row>
    <row r="18" spans="1:6" x14ac:dyDescent="0.25">
      <c r="B18" s="124" t="s">
        <v>69</v>
      </c>
      <c r="C18" s="18" t="s">
        <v>68</v>
      </c>
      <c r="D18" s="249" t="s">
        <v>67</v>
      </c>
      <c r="E18" s="249"/>
      <c r="F18" s="123">
        <v>12</v>
      </c>
    </row>
    <row r="19" spans="1:6" x14ac:dyDescent="0.25">
      <c r="A19" s="91"/>
      <c r="B19" s="122" t="s">
        <v>66</v>
      </c>
      <c r="C19" s="91"/>
      <c r="D19" s="202" t="s">
        <v>142</v>
      </c>
      <c r="E19" s="91"/>
    </row>
    <row r="20" spans="1:6" x14ac:dyDescent="0.25">
      <c r="B20" s="121" t="s">
        <v>65</v>
      </c>
    </row>
  </sheetData>
  <mergeCells count="8">
    <mergeCell ref="A1:F1"/>
    <mergeCell ref="D18:E18"/>
    <mergeCell ref="B2:F2"/>
    <mergeCell ref="B13:F13"/>
    <mergeCell ref="D14:E14"/>
    <mergeCell ref="D15:E15"/>
    <mergeCell ref="D16:E16"/>
    <mergeCell ref="D17:E17"/>
  </mergeCells>
  <pageMargins left="0.25" right="0.25" top="0.75" bottom="0.75" header="0.3" footer="0.3"/>
  <pageSetup paperSize="9" scale="71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Regular prices</vt:lpstr>
      <vt:lpstr>MEAL</vt:lpstr>
      <vt:lpstr>Vehicle</vt:lpstr>
      <vt:lpstr>Extra services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polina kuzmenko</dc:creator>
  <cp:lastModifiedBy>Karelina Alexandra</cp:lastModifiedBy>
  <dcterms:created xsi:type="dcterms:W3CDTF">2016-10-04T13:52:14Z</dcterms:created>
  <dcterms:modified xsi:type="dcterms:W3CDTF">2016-12-23T10:44:45Z</dcterms:modified>
</cp:coreProperties>
</file>